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72" firstSheet="1" activeTab="1"/>
  </bookViews>
  <sheets>
    <sheet name="表1-1" sheetId="1" state="hidden" r:id="rId1"/>
    <sheet name="报省组" sheetId="2" r:id="rId2"/>
  </sheets>
  <definedNames>
    <definedName name="_xlnm._FilterDatabase" localSheetId="1" hidden="1">'报省组'!$A$2:$L$139</definedName>
    <definedName name="_xlfn.COUNTIFS" hidden="1">#NAME?</definedName>
    <definedName name="_xlfn.IFERROR" hidden="1">#NAME?</definedName>
    <definedName name="_xlfn.SUMIFS" hidden="1">#NAME?</definedName>
    <definedName name="_xlnm.Print_Area" localSheetId="0">'表1-1'!$A$1:$Q$37</definedName>
  </definedNames>
  <calcPr fullCalcOnLoad="1"/>
</workbook>
</file>

<file path=xl/sharedStrings.xml><?xml version="1.0" encoding="utf-8"?>
<sst xmlns="http://schemas.openxmlformats.org/spreadsheetml/2006/main" count="1130" uniqueCount="593">
  <si>
    <t xml:space="preserve"> 济南市交办件办理情况统计表</t>
  </si>
  <si>
    <t>批次</t>
  </si>
  <si>
    <t>受理举报数量（件）</t>
  </si>
  <si>
    <t>交办数量（件）</t>
  </si>
  <si>
    <t>已办结（件）</t>
  </si>
  <si>
    <t>责令整改（家）</t>
  </si>
  <si>
    <t>立案处罚（家）</t>
  </si>
  <si>
    <t>罚款金额（万元）</t>
  </si>
  <si>
    <t>立案侦查
(件）</t>
  </si>
  <si>
    <t>拘留（人）</t>
  </si>
  <si>
    <t>约谈（人）</t>
  </si>
  <si>
    <t>问责（人）</t>
  </si>
  <si>
    <t>问责
（人次）</t>
  </si>
  <si>
    <t>标星件</t>
  </si>
  <si>
    <t>来电</t>
  </si>
  <si>
    <t>来信</t>
  </si>
  <si>
    <t>合计</t>
  </si>
  <si>
    <t>属实</t>
  </si>
  <si>
    <t>不属实</t>
  </si>
  <si>
    <t>行政</t>
  </si>
  <si>
    <t>刑事</t>
  </si>
  <si>
    <r>
      <rPr>
        <sz val="12"/>
        <color indexed="8"/>
        <rFont val="黑体"/>
        <family val="3"/>
      </rPr>
      <t>总计</t>
    </r>
  </si>
  <si>
    <t>序号</t>
  </si>
  <si>
    <t>受理编号</t>
  </si>
  <si>
    <t>交办问题基本情况</t>
  </si>
  <si>
    <t>行政区域</t>
  </si>
  <si>
    <t>污染类型</t>
  </si>
  <si>
    <t>调查核实情况</t>
  </si>
  <si>
    <t>是否属实</t>
  </si>
  <si>
    <t>处理和整改情况</t>
  </si>
  <si>
    <t>问责情况</t>
  </si>
  <si>
    <t>备注</t>
  </si>
  <si>
    <t>访受〔2021〕JD0017号</t>
  </si>
  <si>
    <t>天桥区义和社区天东小区44号楼底层，由于底层是餐饮商户，未按标准的使用排放设施，全天朝向居民楼排放油烟，严重影响居民生活，要求进行整治。</t>
  </si>
  <si>
    <t>天桥区</t>
  </si>
  <si>
    <t>大气污染</t>
  </si>
  <si>
    <t>是</t>
  </si>
  <si>
    <t>无</t>
  </si>
  <si>
    <t>访受〔2021〕JD0081号</t>
  </si>
  <si>
    <t>噪声污染</t>
  </si>
  <si>
    <t>访受〔2021〕JD0133号</t>
  </si>
  <si>
    <t>天桥区海信九麓府小区，在小区北侧道路是高速路，车辆运行噪音特别大，影响居民休息，要求在高速安装隔音板。</t>
  </si>
  <si>
    <t>访受〔2021〕JD0135号</t>
  </si>
  <si>
    <t>天桥区药山街道海信九麓府雅园，小区北侧紧挨着北外环和绕城高速，西侧属于绕城高速路口，每天24小时车辆通过噪音很大，特别是夏天不敢开窗户，影响居民生活，要求解决噪音问题。</t>
  </si>
  <si>
    <t>访受〔2021〕JD0176号</t>
  </si>
  <si>
    <t>天桥区三箭瑞景苑小区内的绿化带，大多数的绿化带被一楼居民占用，小院扩建到绿化带内建造成阳光房，影响小区居民绿化，要求将小区的绿化恢复。</t>
  </si>
  <si>
    <t>生态</t>
  </si>
  <si>
    <t>访受〔2021〕JD0230号</t>
  </si>
  <si>
    <t>访受〔2021〕JD0240号</t>
  </si>
  <si>
    <t>历下区旅游路老石沟村，村南侧山上的公墓，公墓内部管理不善，内部环境脏乱差，垃圾遍地，影响环境。</t>
  </si>
  <si>
    <t>历下区</t>
  </si>
  <si>
    <t>固废污染</t>
  </si>
  <si>
    <t>访受〔2021〕JD0342号</t>
  </si>
  <si>
    <t>访受〔2021〕JD0521号</t>
  </si>
  <si>
    <t>历下区甸柳街道闵子骞路102号院，在院内有个烟筒，已经废弃，烟筒下有洞，有人向洞里扔垃圾，不利于环保，建议将烟筒拆除。</t>
  </si>
  <si>
    <t>历下区政府责成甸柳街道办事处采取以下措施：
1.组织人员清除烟囱内垃圾、进行消杀、封闭洞口。5月17日已整改完成。
2.督促产权单位济南市城肥清运管理二处拆除烟囱。5月18日，已进场实施拆除，并已于5月25日完成拆除和建筑垃圾清运，确保了周围环境的整洁、美观。</t>
  </si>
  <si>
    <t>访受〔2021〕JD0534号</t>
  </si>
  <si>
    <t>访受〔2021〕JD0547号</t>
  </si>
  <si>
    <t>天桥区泺口街道清河北路，清河北路北侧和徐李路西侧有一个石子破碎机，大概每天18：00-22:00之间破碎石子，噪音很大，且有扬尘，要求拆除石子破碎机。</t>
  </si>
  <si>
    <t>访受〔2021〕JD0581号</t>
  </si>
  <si>
    <t>天桥区海信9麓府小区北侧，济广高速和二环北路，交通噪声超标，要求济广高速加装拱形防护栏，降低噪声污染。</t>
  </si>
  <si>
    <t xml:space="preserve">5月14日，天桥区政府组织药山街道办事处和相关责任部门对信访件反映的问题进行了调查核实，有关情况如下：
该小区于2019年取得《房地产开发项目竣工综合验收证明》。项目在规划设计方面，退界严格按照城市居住区规划设计规范及济南当地法规及规范要求。外门窗采用三玻两腔，隔声性能不低于 3级（30dB），满足国家规范要求。在销售合同中第一条第7款明确约定“买受人在签订《济南市商品房买卖合同》的同时已明确知晓对所购买房屋的周边环境、位置、空间、结构、朝向及外立面、阳台、空调机位等等处理的方式，以及上述情况导致该房屋采光、通风、噪音以及其他使用功能等的影响均已充分了解并无异议”。并在售楼处张贴不利因素说明，说明中不利因素特别提示“项目北侧200米左右为二环北路及京台高速路，存在噪声污染及交通拥堵风险”。该小区北侧依次为北外环和绕城高速路，西侧依次是西外环和绕城高速路口，车流量较大，车辆通过时产生交通噪音污染。
</t>
  </si>
  <si>
    <t xml:space="preserve">天桥区政府责成药山街道办事处和相关责任部门采取以下措施：
1.药山街道办事处和相关责任部门召集海信九麓府物业负责人研究交通噪音污染问题，督促其立即向其上级汇报此情况，并积极整改，采取切实降低噪音污染的措施。
2.加大对二环北路、二环西路的巡查力度，及时消除上述道路的坑槽病害，减少车辆颠簸引起的噪音，从而减少噪音污染。
</t>
  </si>
  <si>
    <t>访受〔2021〕JD0603号</t>
  </si>
  <si>
    <t>章丘区</t>
  </si>
  <si>
    <t>涉水污染</t>
  </si>
  <si>
    <t>访受〔2021〕JD0639号</t>
  </si>
  <si>
    <t>访受〔2021〕JD0661号</t>
  </si>
  <si>
    <t>章丘区曹范镇叶亭山村，村南侧有家济南亚奥豆腐有限公司，该公司有三台锅炉，使用的液化气，加工生产过程中产生的气体向外排放，排放的废气未经过处理，污染空气，且该公司的污水排放到农耕地，污染土壤和水源。</t>
  </si>
  <si>
    <t>访受〔2021〕JD0701号</t>
  </si>
  <si>
    <t>历下区泺文路与朝山街每晚19点-23点，有多辆大排量摩托车未装消音器，经常炸街，噪声扰民。</t>
  </si>
  <si>
    <t>访受〔2021〕JD0704号</t>
  </si>
  <si>
    <t>天桥区药山南路缤纷五洲东侧有一条小路，多家餐饮店产生的餐饮垃圾集中堆放在几十个垃圾桶内，垃圾和泔水外溢，异味刺鼻，小路路面损坏严重，环境脏乱差。</t>
  </si>
  <si>
    <t>5月18日，天桥区政府组织工人新村北村街道办事处、区城市管理局、区环卫管护服务中心对信访件反映的问题进行了调查核实，有关情况如下：
1.关于“关于多家餐饮店产生的餐饮垃圾集中堆放在几十个垃圾桶内，垃圾和泔水外溢，异味刺鼻，”问题：该处位于天桥区济泺路96号缤纷五洲商业广场东侧，是缤纷五洲集团有限公司与山东十方环保能源股份有限公司（餐厨垃圾收运方）设置的餐厨垃圾暂存点，由于上述两公司未尽到管理职责，对周边环境造成了影响。
2.关于“小路路面损坏严重”问题：此路位于济南职工文化发展中心宿舍院墙与缤纷五洲商城之间，长度约200米，为内部断头道路，路面部分破损。</t>
  </si>
  <si>
    <t>天桥区政府责成工人新村北村街道办事处、区城市管理局、区环卫管护服务中心采取以下措施：
1.关于“关于多家餐饮店产生的餐饮垃圾集中堆放在几十个垃圾桶内，垃圾和泔水外溢，异味刺鼻，”问题：(1)分别向餐厨垃圾产生单位：缤纷五洲集团有限公司，餐厨垃圾收集、清运单位：山东十方环保能源股份有限公司，下达了《责令限期改正通知书》，责令其加强管理，对现场进行整改。(2)截止5月19日，物业管理单位已将该餐厨垃圾暂存点地面进行了清洗。(3)物业管理单位取缔了该处餐厨垃圾集中收集点，并协调收运单位（济南市嘉环伟业环境工程有限公司）将餐厨垃圾收运改为定时投放、定时收运。
2.关于“小路路面损坏严重”问题：工人新村北村街道办事处已协调缤纷五洲集团有限公司对该路段进行整修，预计6月5日前完工。</t>
  </si>
  <si>
    <t>访受〔2021〕JD0708号</t>
  </si>
  <si>
    <t>天桥区桑梓店镇北董村北侧，济南香胜拥民煤炭公司，私自购买原料加工煤球，属于高硫煤，不符合清洁煤要求，要求查处。</t>
  </si>
  <si>
    <t>其他</t>
  </si>
  <si>
    <t>访受〔2021〕JD0726号</t>
  </si>
  <si>
    <t>访受〔2021〕JD0837号</t>
  </si>
  <si>
    <t>天桥区世茂天城1.3期8号楼商铺，总烟道无法使用，餐饮店油烟外排；总下水道经常堵塞，污水外溢；餐饮垃圾外溢未及时清理；公厕外溢疏于管理，导致环境脏乱差。</t>
  </si>
  <si>
    <t>访受〔2021〕JD0865号</t>
  </si>
  <si>
    <t>平阴县</t>
  </si>
  <si>
    <t>2021年5月20日，平阴县政府组织市生态环境局平阴分局、县住房和城乡建设局对信访件反映的问题进行了调查核实，有关情况如下：
1.信访件反映的是济南市琦泉热电有限责任公司，位于平阴县青龙路北段。经调查，该单位共设置4个排水口，其中在单位东门北侧设置雨水排放口2处，在单位东北角设置污水总排口和清净下水总排口各1处。该单位污水通过酸碱中和、沉淀、澄清等处理工序后外排至公司污水总排口，进入平阴县第一污水处理厂进一步处理。该单位清净下水通过独立管道排入入河排污口。2020年8月26日，该公司获得了入河排污口审批（济平环水审字[2020]1号），编码为XE02453701240002，排污许可证中明确标注了该排放口的基本信息、排放许可限值、污染物及污染治理设施信息等资料。按照重点排污单位污染源自动监测安装联网管理规定，该公司清净下水配套安装了废水在线监测设施，由第三方运营公司运维，在线监测数据在环境主管部门信息平台公开，接受公众监督。经过现场检查，该公司清净下水在线监测设施运转正常，通过查阅在线监控数据。自2020年10月15日入河排水以来，该单位清净下水均达标。经检查，河道内未发现漂浮物，现场未闻到恶臭味。
2.信访件反映的平阴县琦泉热电有限责任公司北侧的制药厂为山东齐发药业有限公司，该公司环评审批和验收手续齐全，2020年7月24日申领了排污许可证，安装了废水、废气VOCs自动在线系统，并与生态环境部门联网。该单位污水处理站和阿维菌素发酵车间为主要异味产生环节，其中污水处理站废气全部收集通过抽气风机经专用废气管道，送入蓄热式焚烧炉(RTO)进行焚烧处理，焚烧废气经单碱脱硫后达标排放；阿维菌素发酵废气经五级冷凝+活性炭/碳纤维吸附+生物洗涤+次氯酸钠氧化+碱水吸收处理后，通过VOC在线监测高空排放。第三方监测机构每月对该公司有组织废气（VOC）监测1次，每季度对无组织废气（无量纲恶臭气体、硫化氢、氨、VOC、颗粒物）监测1次。通过查阅该公司2020年以来的自行监测报告及在线监测数据，该公司产生的废气均达标排放。2020年至今市生态环境局平阴分局共对该企业检查22次，均未发现环境违法行为。经现场检查，该公司废气污染防治设施均正常运行，厂界四周未闻到有刺鼻气味。</t>
  </si>
  <si>
    <t>平阴县政府责成市生态环境局平阴分局、县经济开发区管委会采取以下措施：
1.由市生态环境局平阴分局加强对济南市琦泉热电有限责任公司、山东齐发药业有限公司监管力度，监督企业污水和废气污染治理设施正常运行，一旦发现环境违法行为，及时严肃查处。
2.县经济开发区管委会落实属地责任，加大网格巡查力度，对企业违法行为及时转交职能部门。</t>
  </si>
  <si>
    <t>访受〔2021〕JD0894号</t>
  </si>
  <si>
    <t>平阴县盘山路北头世家如意府小区，小区北侧的山体被人开采，存在扬尘污染并产生噪音，影响附近居民生活，要求尽快停工。</t>
  </si>
  <si>
    <t>访受〔2021〕JD0895号</t>
  </si>
  <si>
    <t>章丘区曹范镇大有村龙福城豆制品有限公司，厂的法人是王某某，该公司的环评手续造假，污水处理厂的设备没有使用过，只是用于应付检查使用，设备根本无法运作，将废水直接排放至厂东南侧的大坑内，大坑约占地2000立方左右，遇到检查时在坑上覆盖山石的废料，厂直接建造在废弃的石料厂内，与环评手续的地址严重不符，并且在厂东南角的山体盗采山石，举报多次未进行过任何处理，要求严查。</t>
  </si>
  <si>
    <t>章丘区政府责成曹范街道办事处、区自然资源局采取以下措施：
1.督促企业将暂存池内生产废水运至章丘区第三污水处理厂主管网进行处理。5月24已完成。
2.加大对辖区内山体巡查力度和频次，杜绝盗采山石现象发生。</t>
  </si>
  <si>
    <t>访受〔2021〕JD0973号</t>
  </si>
  <si>
    <t>平阴县东阿镇窑头村，村广场西侧的道路被封，有村民在道路上种植了二三十米高的杨树，产生了杨絮，影响附近村民，要求砍伐树木。</t>
  </si>
  <si>
    <t>2021年5月20日，平阴县政府组织东阿镇政府对反映问题进行现场调查核实，具体情况如下：
经现场查看，东阿镇窑头村村民闫某某于2016年在村广场西侧宽1.5m的东西向出行土路上种植了杨树7棵，影响了附近村民出行，现场检查时因季节原因未发现杨絮。</t>
  </si>
  <si>
    <t>平阴县政府责成东阿镇政府对种树群众进行说服引导。2021年5月21日，当事人已自行将杨树清理完毕，恢复了道路通行。</t>
  </si>
  <si>
    <t>访受〔2021〕JD0974号</t>
  </si>
  <si>
    <t>平阴县东阿镇窑头村，村东侧有一片山，山上进行爆破，破坏山上的树木，坟墓，破坏了山体的生态环境，还破坏了村下的房子，要求制止爆破山体的行为，并恢复山体。</t>
  </si>
  <si>
    <t>访受〔2021〕JD0991号</t>
  </si>
  <si>
    <t>章丘区曹范街道大有村，在村东侧有家企业叫济南龙富城豆制品有限公司，该企业产生的污水排放到公司向西100米处的一个废弃大坑内，公司注册地址：大有村振兴街35号，实际经营场所在村东侧，经营地址与实际地址、环评地址不符，污水环保处理设备无法处理企业产生的废水，企业所处的土地涉嫌违法，没有任何审批手续，且存储废水的大坑污染周边地下水。</t>
  </si>
  <si>
    <t>章丘区政府责成曹范街道办事处、区自然资源局采取以下措施：
1.督促企业将暂存池内生产废水运至章丘区第三污水处理厂主管网进行处理。5月24日已完成。
2.加大对辖区内山体巡查力度和频次，规范土地利用秩序。</t>
  </si>
  <si>
    <t>访受〔2021〕JD1024号</t>
  </si>
  <si>
    <t>槐荫区外海中央花园小区，小区内的绿植出现大量死亡，影响环境，要求按照小区原有的规划进行补种，对小区绿化植物采取专业的养护措施。</t>
  </si>
  <si>
    <t>槐荫区</t>
  </si>
  <si>
    <t>访受〔2021〕JD1055号</t>
  </si>
  <si>
    <t>先行区孙耿街道小赵家村，村民赵某某随意在村民门口排放污水，污水气味难闻，滋生蚊蝇，要求禁止排放污水。</t>
  </si>
  <si>
    <t>先行区</t>
  </si>
  <si>
    <t>2021年5月21日，先行区管委会组织孙耿街道办事处对转办件反映的问题进行了调查核实，有关情况如下：
赵某某居住在小赵村中心大道偏东处南侧，其房屋西墙处有一厨房废水排放口，管道直径约3厘米，连接厨房洗菜盆（自家使用，非经营），现场有排放痕迹。</t>
  </si>
  <si>
    <t>先行区管委会责成孙耿街道办事处采取以下措施：
1.督促其撤掉排水管道，用水泥将排水口封堵，对排水口周围的杂草及污迹清理干净。5月21日已整改到位。
2.督促赵某某把厨房用水收集过滤后用于冲刷厕所或院内草木绿化，杜绝自行排放污水。
3.目前先行区正在逐步推进农村污水治理建设，前两期已建成31个农村污水处理站，小赵村已经列入三期计划。</t>
  </si>
  <si>
    <t>访受〔2021〕JD1057号</t>
  </si>
  <si>
    <t>天桥区鹊山水库，水库南侧是济南市自来水公司，公司院内有一个纸箱厂，纸箱厂向外排放污水，担心会污染饮用水周边生态环境。</t>
  </si>
  <si>
    <t>2021年5月21日，先行区管委会组织大桥街道办事处对转办件反映的问题进行了调查核实，有关情况如下：
经调查核实，该督办件反映问题不属实。该督办件反映鹊山水库南侧济南市自来水公司，现已更名为济南市清源水务集团有限公司鹊山水库管理处。对鹊山水库南侧及周边村居进行细致排查，未发现所举报的纸箱厂，未发现外排污水问题。</t>
  </si>
  <si>
    <t>否</t>
  </si>
  <si>
    <t>先行区管委会责成大桥街道办事处采取以下措施：
加大监督检查力度，对水库周边村庄进行逐一排查，发现问题及时处理，鼓励群众积极参与、共同监督。</t>
  </si>
  <si>
    <t>访受〔2021〕JD1059号</t>
  </si>
  <si>
    <t>莱芜区凤城街道三三公寓和汶河名邸小区，小区南侧是汶河大道，每天24小时道路上有很多大车通行，导致有噪音和扬尘污染，附近居民痛苦不堪，要求解决扬尘和噪音污染。</t>
  </si>
  <si>
    <t>莱芜区</t>
  </si>
  <si>
    <t>访受〔2021〕JD1085号</t>
  </si>
  <si>
    <t>访受〔2021〕JD1087号</t>
  </si>
  <si>
    <t>槐荫区新世界阳光花园小区，每天19:40-21:00左右小区内20号楼东侧有人跳广场舞，喇叭噪音大，影响附近居民正常休息，</t>
  </si>
  <si>
    <t>访受〔2021〕JD1099号</t>
  </si>
  <si>
    <t>钢城区</t>
  </si>
  <si>
    <t>访受〔2021〕JD1125号</t>
  </si>
  <si>
    <t>市中区丁子山公园内东南角，有一处露天经营的废品回收站，粉尘、噪声、异味扰民；距离高压电塔仅15米左右，存在安全隐患。要求取缔.</t>
  </si>
  <si>
    <t>市中区</t>
  </si>
  <si>
    <t>访受〔2021〕JX0047号</t>
  </si>
  <si>
    <t>平阴县安城镇西张营村矿山被开发破坏，位置在南水北调国家供水工程附近，有20多台大型挖掘机，对山体动工开采，现近期停工，隐藏挖掘机，偷运矿石。</t>
  </si>
  <si>
    <t>2021年5月21日，平阴县政府组织县自然资源局、安城镇政府等部门对反映的问题进行了调查核实，有关情况如下：
经调查核实，平阴县政府根据《自然资源部关于探索利用市场化方式推进矿山生态修复的意见》（自然资规〔2019〕6号）和《平阴县生态修复和矿山尾矿开发式治理工作方案》（平政办发〔2020〕4号），组织开展安城镇西张营村片区生态修复及整治项目。该项目距离南水北调490米，由县自然资源局委托中化地质矿山总局山东地质勘查院编制了《平阴县西张营片区废弃矿山生态修复治理设计》及《济南市平阴县西张营片区废弃矿山生态修复治理剩余土石料利用方案》，并于2021年3月15日经平阴县人民政府批准实施。该项目分两个阶段，第一阶段进行排险及残存资源的公开处置（于3月23日在济南市公共资源交易中心平阴分中心对安城镇西张营村片区生态修复及整治项目拟产出石料进行了公开拍卖，济南平顺建材有限公司中标），施工工期定为18个月；第二阶段实施生态修复及综合整治，生态修复工程由县自然资源局组织实施。目前，该项目开展了围挡、道路整修、修建洗车平台等治理的前期工作。为修建进场道路，济南平顺建材有限公司开采了部分山石，开采的山石属于第一阶段处置的范围，不存在偷运矿石的行为。近期该企业正配合安城镇政府与西张营村协调部分村民的坟墓迁移问题，项目现场没有施工，也未发现隐藏挖掘机，偷运矿石现象。</t>
  </si>
  <si>
    <t xml:space="preserve">平阴县政府责成平阴县自然资源局、市生态环境局平阴分局、安城镇政府采取以下措施：
1.平阴县自然资源局负责在组织进行治理工程实施时，督促做好动态监测工作，开展跟踪测量，采取修复前施测、实施中动态监测、完工后复测的方式，准确核定剩余石方数量，避免国有资产流失。加强对举报件周边区域的巡查力度，防止出现破坏山体、非法开山采石行为。
2.安城镇政府负责组织专人现场协调和监管，确保治理工程顺利实施。
3.平阴县自然资源局会同市生态环境局平阴分局、安城镇政府在项目实施过程中，加强对该项目施工期间监管，按照省市关于生态环境治理和扬尘污染防治相关规定，督促落实工地扬尘管控“四个一律、六个百分之百”要求，并通过安装扬尘在线监测设备、视频监控设备等措施进行24小时实时监控，有效防治扬尘污染。
</t>
  </si>
  <si>
    <t>访受〔2021〕JD1145号</t>
  </si>
  <si>
    <t>历城区</t>
  </si>
  <si>
    <t>访受〔2021〕JD1146号</t>
  </si>
  <si>
    <t>历城区董家街道袁家庄村，在村西侧有家红梅农场，农场老板武某某在村西侧农耕地建盖3000平米的办公楼，用来建私人会所，破坏农耕地；红梅农场流转袁家庄村的土地，在温粱路北侧，邯济铁路东侧之前有一片洼地，土地流转以后，农场老板在洼地上填满垃圾，大概占地10亩左右，严重破坏土壤土地；村支部成员仇某某在袁家庄村东侧经营了一家康泰涂料研究化工企业，企业内的环评手续与实际防护设备不符，2019年市环保局对该企业做了处罚，处罚以后没有经过验收，就投入使用，产生的粉尘污染大气，且企业偷偷转移化学废料，危害地下水和土壤，企业属于化工企业，容易污染土壤和水源，要求抽样化验排放的废水是否符合标准；村支部成员仇某某在袁家庄西侧十字路口农耕地有两处违建，占地3000平米，破坏农耕地，要求拆除。</t>
  </si>
  <si>
    <t>访受〔2021〕JD1155号</t>
  </si>
  <si>
    <t>访受〔2021〕JD1156号</t>
  </si>
  <si>
    <t>访受〔2021〕JD1159号</t>
  </si>
  <si>
    <t>访受〔2021〕JD1162号</t>
  </si>
  <si>
    <t>章丘区圣井街道办事处宋上庄村，村西南方向大坝到黄齐山一号路之间的乡间柏油路两侧，有倾倒的块状的白色物体，要求尽快清理。</t>
  </si>
  <si>
    <t>1.圣井街道办事处责成宋上村对装修垃圾进行清理，运送至曹范街道办事处装修垃圾消纳点，已于5月22日完成。
2.章丘区政府责成圣井街道办事处加强日常巡查，严防出现装修垃圾倾倒问题。</t>
  </si>
  <si>
    <t>访受〔2021〕JD1163号</t>
  </si>
  <si>
    <t>平阴县洪范池镇苗海村，村西北角半山腰有人破坏山体，将柏树砍伐，并且将耕地内土覆盖到山上，存在严重破坏生态环境现象。</t>
  </si>
  <si>
    <t>2021年5月22日，平阴县政府组织县自然资源局、洪范池镇政府等部门对反映的问题进行调查核实，有关情况如下：
1.关于“平阴县洪范池镇苗海村，村西北角半山腰有人破坏山体，并且将耕地内土覆盖到山上”问题。经调查，苗海村村西北侧山体上现存有一处历史上形成的石窝，为整修村内道路、村部建设等公益事业工程，村委决定雇用施工队于2020年10月26日至27日、2020年12月5日至14日就地取材进行整修。洪范池镇政府对苗海村村西北侧山体石窝进行了恢复治理，截止2021年3月23日，已完成客土5000余m3，整治修复已完成。因在石窝山体恢复中需要种植土回填，经村两委研究并征得土地承包村民同意，取用村西北方向耕地土层较厚的地块土层用于山体恢复。取土后，原有地块耕作层未破坏，仍属于耕地性质。
2.关于“将柏树砍伐”的问题。2020年10月，王某某未经平阴县林业部门审核同意，擅自在村内损坏侧柏15株，共计毁坏林地面积1590平方米。经调查，王某某对个人违法行为供认不讳。平阴县综合行政执法局已对违法责任人王某某依法立案处罚，2021年4月7日王某某缴纳罚款17100元，处罚到位。截止2021年3月23日，洪范池镇政府已完成栽植2.5m左右的桧柏250余株，王某某破坏的1590平方米林地已恢复。
3.现场检查时，此处未再发现破坏山体、砍伐柏树，耕地土覆盖山体的问题。</t>
  </si>
  <si>
    <t>平阴县政府责成平阴县自然资源局、洪范池镇政府采取以下措施：
加强日常巡查的同时，将此区域列入重点巡查区域，增加巡查频次，对发现的非法开采行为，严格依法处置。</t>
  </si>
  <si>
    <t>访受〔2021〕JD1164号</t>
  </si>
  <si>
    <t>历城区香溢华庭小区在建工地，香溢澜庭小区5号楼与10号楼西侧空地没有覆盖，导致扬尘污染严重，影响附近居民生活，要求进行治理。</t>
  </si>
  <si>
    <t>访受〔2021〕JD1171号</t>
  </si>
  <si>
    <t>高新区</t>
  </si>
  <si>
    <t>访受〔2021〕JD1173号</t>
  </si>
  <si>
    <t>访受〔2021〕JD1174号</t>
  </si>
  <si>
    <t>天桥区清河刘家桥小区，小区楼与楼之间的绿化被清河社区居委会破坏，全部改成水泥地面的停车场，小区没有任何绿化，刮风时扬尘污染严重，影响小区居民生活，要求恢复绿化。</t>
  </si>
  <si>
    <t>5月22日，天桥区政府组织北园街道办事处和区园林绿化中心对信访件反映的问题进行了调查核实，有关情况如下：
该小区建成于1995年，未成立业主委员会，产权属于清河社区居民委员会，楼与楼之间原有部分绿化，因居民私自在绿化带上种菜，杂草丛生，环境较差。同时，居民多次投诉小区停车难，意见较大。经居委会研究决定将部分绿化改成水泥地面的停车场，以满足居民停车需求。</t>
  </si>
  <si>
    <t>天桥区政府责成北园街道办事处和区园林绿化中心采取以下措施：
1.督促该物业对小区加大清扫、洒水力度，保持环境整洁美观。
2.督促清河社区居委会关注小区居民合理诉求，对小区统一规划，全面提升小区环境。</t>
  </si>
  <si>
    <t>访受〔2021〕JD1178号</t>
  </si>
  <si>
    <t>长清区</t>
  </si>
  <si>
    <t>访受〔2021〕JD1179号</t>
  </si>
  <si>
    <t>访受〔2021〕JD1182号</t>
  </si>
  <si>
    <t>章丘区政府责成枣园街道办事处、圣井街道办事处、区园林和林业绿化局在杀虫剂达到生效期后及时通过洒水车喷淋等措施减轻异味强度。</t>
  </si>
  <si>
    <t>访受〔2021〕JD1183号</t>
  </si>
  <si>
    <t>天桥区万盛园小区老区后门，门口处原为休闲绿地，被小区前期物业占用改为停车场，影响居民生活，要求恢复绿化。</t>
  </si>
  <si>
    <t>访受〔2021〕JD1185号</t>
  </si>
  <si>
    <t>章丘区世纪大道与绣源西街交界口，绣源河内存在生活垃圾，严重污染河水，影响附近生态环境，要求尽快清理。</t>
  </si>
  <si>
    <t>章丘区政府责成章丘区水系生态保护建设管理中心作出如下整改：
1.立即组织工作人员对河道两岸打捞出的生活垃圾和水草进行清运，5月22日已完成。
2.保洁过程中产生的各类垃圾日产日清，不过夜。</t>
  </si>
  <si>
    <t>访受〔2021〕JD1188号</t>
  </si>
  <si>
    <t>访受〔2021〕JD1189号</t>
  </si>
  <si>
    <t>历下区旅游路康桥颐城小区5号楼南侧，南侧的山水逸城小区楼顶安装的反光材料，每天10:00-15:00之间反射阳光，造成光污染，影响小区居民生活。</t>
  </si>
  <si>
    <t>2021年5月22日，历下区政府组织龙洞街道办事处对信访件反映的问题进行调查核实，具体情况如下：
经现场核实，举报人反映的山水逸城小区实为山水庭院小区。反光材料为山水庭院小区6楼顶层业主做的梯形、四面约100㎡的防水材料。山水庭院小区与康桥颐城小区间隔一条霞景路，直线距离约30米。其中，康桥颐城小区为11层，每层2户，山水庭院小区6楼防水材料反光会对康桥颐城小区5号楼一单元二单元7层以上约20户产生影响。</t>
  </si>
  <si>
    <t>历下区政府责成龙洞街道办事处采取以下措施：
积极协调物业与业主沟通，经过协商，山水庭院业主同意将楼顶防水材料重新处理，消除反光现象，预计6月20日完成。</t>
  </si>
  <si>
    <t>访受〔2021〕JD1190号</t>
  </si>
  <si>
    <t>南部山区</t>
  </si>
  <si>
    <t>访受〔2021〕JD1193号</t>
  </si>
  <si>
    <t>长清区马山镇西太平村，村书记邢某某在种接的情况下在村南基本农田建造厂房，并在104国道东侧耕地内建设1000多平方的住宅，破坏农用耕地，要求恢复耕地使用。</t>
  </si>
  <si>
    <t>5月23日，长清区政府组织区自然资源局、马山镇政府对信访件反映问题进行了调查核实，有关情况如下：
1.长清区马山镇西太平村邢某在2003年至2018年担任西太平村支部书记期间，其妻杨某未经批准，于2016年6月动工建设车间一处，占地面积1916平方米。
2016年12月16日原济南市国土资源局对杨某下达《行政处罚决定书》（济国土资罚字[2016]第6193号），责令其拆除，当事人在规定时间内未履行处罚决定内容。2017年8月21日，原济南市国土资源局申请长清区人民法院强制执行，目前仍在执行中。
2.2002年，邢某在省道104东侧，占用马山镇东太平村集体土地进行养殖和加工粉皮，因经营不善停业。后建设房屋438平方米（其中住房144平方米，沿街房294平方米），简易棚两处约计面积470平方米。房屋和东侧简易棚占地类型为建设用地，南侧简易棚占地类型为耕地。</t>
  </si>
  <si>
    <t>长清区政府责成：
1.长清区自然资源局对邢某的非法占地行为进行依法查处。
2.长清区自然资源局、马山镇政府加强巡查和监管，坚决制止和打击违法占地行为。</t>
  </si>
  <si>
    <t>访受〔2021〕JD1195号</t>
  </si>
  <si>
    <t>堤口路街道办事处万盛园小区，小区东侧排洪沟内，沟内水不流通，臭味难闻，影响附近居民生活，希望进行治理。</t>
  </si>
  <si>
    <t>访受〔2021〕JD1197号</t>
  </si>
  <si>
    <t>访受〔2021〕JD1201号</t>
  </si>
  <si>
    <t>访受〔2021〕JD1203号</t>
  </si>
  <si>
    <t>天桥区二环北路与济洛路交界口东北方向富生汽修，修理厂维修车辆的油污流淌到道路上，汽车配件到处乱扔，喷漆存在环境污染，要求进行治理。</t>
  </si>
  <si>
    <t>访受〔2021〕JD1205号</t>
  </si>
  <si>
    <t>访受〔2021〕JD1212号</t>
  </si>
  <si>
    <t>天桥区官扎营新区北区，小区北侧世贸天悦工地，每天22:00-24:00左右施工噪音扰民，影响附近居民，要求禁止夜间施工，解决噪音扰民的问题；天桥区官扎营新区北区，小区的地下车库地面有尘土，进出车辆带起扬尘，导致车库车辆落满灰尘，要求解决车库扬尘问题，及时清理。</t>
  </si>
  <si>
    <t>5月22日，天桥区政府组织官扎营街道办事处、区城市管理局对信访件反映的问题进行了调查核实，有关情况如下：
一、工地噪声扰民问题：
1.5月20日晚23:55分，执法人员现场检查中发现该工地正在清理水泥搅拌机，存在噪音扰民的情况。
2.5月22日夜间，执法人员再次对现场进行查看，未发现有施工作业情况，通过调取近期工地监控，存在部分时间段物料进场情况。
二、车库扬尘问题：
经现场调查核实，官扎营新区北区地下车库共3层，每层车库地面均存在不同程度的尘土。</t>
  </si>
  <si>
    <t>天桥区政府责成官扎营街道办事处、区城市管理局采取以下措施：
一、工地噪声扰民问题：
1.针对夜间施工的行为，区城市管理局向该工地下达了《责令限期改正通知书》（济天综执限改字[2021]第19628号)，责令该工地停止夜间施工，确需夜间施工作业要依法办理相关手续，安排执法人员加强夜间执法巡查。
2.大型货车进入市区的核准时间为每天晚8点至次日早6点，要求该工地将施工物料卸车时间压缩到22点之前，叉车等作业车辆减少鸣笛，切实降低卸料产生的噪音影响。
二、车库扬尘问题：
1.要求小区管理单位对北区地下车库进行彻底清扫，目前已整改完毕。
2.加强日常保洁管理，对地下车库进行常态化的保洁，保障车库环境卫生良好。</t>
  </si>
  <si>
    <t>访受〔2021〕JD1213号</t>
  </si>
  <si>
    <t>历城区港沟街道车角山村，在村北侧有一个刻石机，机器每天24小时刻石，刻石产生扬尘，污染环境，影响周边村民，要求解决扬尘问题。</t>
  </si>
  <si>
    <t>历城区政府责成区自然资源局、港沟街道办事处进行调查核实，情况如下：港沟街道车脚山村北存在一处院落，面积约2000平方米，为车脚山村村委所有，地类性质为建设用地，村民高某某租用院落用来存放石子混合料等，约2000方，现场未发现磕石机，料堆已覆盖，密目网有破损，存在扬尘问题。</t>
  </si>
  <si>
    <t>5月24日，高某某已将院内石子混合料全部清运，整改完毕。</t>
  </si>
  <si>
    <t>访受〔2021〕JD1215号</t>
  </si>
  <si>
    <t>历城区王舍人街道公园学府小区，小区南区南侧有工地扬尘严重，污染环境，要求解决扬尘问题。</t>
  </si>
  <si>
    <t>访受〔2021〕JD1218号</t>
  </si>
  <si>
    <t>历城区王舍人街道公园学府小区，小区快要交付，小区四周的道路全是土路，很多扬尘，要求尽快修路，解决扬尘问题。</t>
  </si>
  <si>
    <t>访受〔2021〕JD1220号</t>
  </si>
  <si>
    <t>历下区大明湖东门，东门办公楼南侧河道有一个船的维修点，维修点露天作业，维修过程中产生气味，导致周边气味很大，产生有毒气体和粉尘，污染环境，要求采取措施解决气味和粉尘问题。</t>
  </si>
  <si>
    <t>5月22日，历下区政府组织大明湖街道办事处、市生态环境局历下分局对信访件反映的问题进行调查核实，具体情况如下：
1.关于“维修点露天作业”的问题。该露天作业维修点位于大明湖公园办公楼西南角的河道里，距离最近居民楼约400米，是东营天宇工程安装有限公司受天下第一泉风景区服务中心和山东新洁物业管理有限公司委托，为景区的船舶进行船身保养。经现场检查，发现船只一艘及3名维修工作人员，船身涂有腻子，船的四周和顶部用绿色防尘网和红白蓝色蛇皮布覆盖，未开展维修作业。
2.关于“维修过程中产生气味，导致周边气味很大，产生有毒气体和粉尘”的问题。船舱内有粉尘痕迹，船舱外未见粉尘痕迹。现场有异味，异味来源于船身涂的腻子。</t>
  </si>
  <si>
    <t>历下区政府责成大明湖街道办事处要求市天下第一泉风景区服务中心立即停止该处维修点的维修作业，清理现场待维修的船只，拆除施工作业防尘网、维修器材和工具。5月24日已整改完毕。</t>
  </si>
  <si>
    <t>访受〔2021〕JD1224号</t>
  </si>
  <si>
    <t>天桥区泺口街道磐苑新居小区，在小区北侧有个泺口大集，大集所在的道路两侧脏乱差，摆放的建筑机械乱七八糟，影响市容，两侧绿化带被破坏，因为靠近黄河大坝，影响周边环境，要求处理。</t>
  </si>
  <si>
    <t>5月22日，天桥区政府组织泺口街道办事处、区城市管理局、区环卫管护中心和区园林绿化中心对信访件反映的问题进行了调查核实，有关情况如下：
泺口大集（济南黄河文化民俗夜市）两侧道路存在少量建筑残渣；大集南门东西两侧门头房前存放有二手建筑机械设备，部分设备占据人行道；绿化带个别位置苗木被破坏。</t>
  </si>
  <si>
    <t>天桥区政府责成泺口街道办事处、区城市管理局、区环卫管护中心和区园林绿化中心采取以下措施：
1.5月22日下午增派保洁员对该段进行保洁，现已清扫完毕，督促泺口街道办事处环卫所和大集管理单位加强保洁管理，保持环境卫生整洁有序。
2.执法人员当场向摆放建筑机械的业户下达4份《责令限期改正通知书》，要求当事人于5月28日前将建筑机械清理。5月23日上午，执法人员到达现场，再次督促经营者清理建筑机械。
3.待绿化带附近的建筑机械设备清理后，立即安排人员对被破换的苗木进行补植修复，同时设置隔离护栏，防止二次破坏。
4.下一步执法人员加大周边巡查力度，加强管理，营造良好的营商环境。</t>
  </si>
  <si>
    <t>访受〔2021〕JD1227号</t>
  </si>
  <si>
    <t>历城区机场路至梁王新城小区路段，道路上有很多渣土车、搅拌车加速通行，产生很大的噪音，因为掉落渣石，导致扬尘严重，影响附近居民，要求解决噪音和扬尘问题。</t>
  </si>
  <si>
    <t>访受〔2021〕JD1230号</t>
  </si>
  <si>
    <t>访受〔2021〕JD1236号</t>
  </si>
  <si>
    <t>长清区文昌街道西兴隆村，2020年村内进行旧村改造在村内建有污水蓄水池，蓄水池空间有限，下雨天污水会从蓄水溢出来，造成污水外溢渗透地下，污染地下水，破坏水质，造成村内饮水不安全。</t>
  </si>
  <si>
    <t>5月23日，长清区政府组织区城乡水务局、文昌街道办事处对信访件反映问题进行了调查核实，有关情况如下：
1.长清区文昌街道办事处西兴隆村旧村改造项目2020年进行施工，按照设计实行雨污分流，雨水通过雨水沟进行排放，污水排放口设置在居民院内，通过污水管道接入70立方米污水蓄水池收集，定期抽运处理，日常不会产生外溢现象。下雨时，部分雨水从村民院内的污水进水口进入污水管道，造成蓄水池水满外溢。
2.该村村民生活用水采用集中供水方式，饮用水水井深度为340米，距离污水池260余米，采取全封闭管道输送，不会造成村内饮水安全问题。</t>
  </si>
  <si>
    <t>长清区政府责成区城乡水务局：
1.加强巡查督导，督促文昌街道办事处及运营单位加强管理，及时抽运蓄水池污水，确保蓄水池污水不会外溢。
2.对设置在村民院中的污水进水口采取防淋防护措施，防止雨水流入污水蓄水池，切实做到雨污分离。</t>
  </si>
  <si>
    <t>访受〔2021〕JD1239号</t>
  </si>
  <si>
    <t>历城区港沟街道永大颐和园小区，在小区南门和保利花园小区之间的道路路面破损，有扬尘，雨天道路无排水口，导致污水横流，要求整修道路。</t>
  </si>
  <si>
    <t>访受〔2021〕JD1240号</t>
  </si>
  <si>
    <t>章丘区刁镇刁镇村章邹路路南四里地有家宏业塑编制袋厂（老板：李某某），工厂加工时进行喷塑，产生粉尘，污染环境，要求取缔。</t>
  </si>
  <si>
    <t>访受〔2021〕JD1242号</t>
  </si>
  <si>
    <t>经十东路庄科村，村西南角有一家石材加工厂，每天7:00-19:00点加工切割石材，产生扬尘和噪音，污染严重，影响附近居民；且村西侧山上有人开采山体，开采过程中破坏山体和耕地。</t>
  </si>
  <si>
    <t>访受〔2021〕JD1244号</t>
  </si>
  <si>
    <t>历下区旅游路荆山东路有个山体公园，有人破坏公园内南侧的山体，面积约20米长15至16米宽，建了四个坟墓，将山上的柏树破坏，要求恢复山体，禁止建坟。</t>
  </si>
  <si>
    <t>访受〔2021〕JD1245号</t>
  </si>
  <si>
    <t>历下区锦屏家园小区，小区中门有家明喜菜馆，菜馆鼓风器噪音大，油烟扰民，影响附近居民，要求取缔菜馆。</t>
  </si>
  <si>
    <t>访受〔2021〕JD1246号</t>
  </si>
  <si>
    <t>长清区文昌街道长清区实验小学南门西侧有一块空地，空地被开发用来种菜、种玉米，施肥气味难闻，滋生蚊蝇，要求清理空地，禁止种植。</t>
  </si>
  <si>
    <t>5月23日，长清区政府组织文昌街道办事处对信访件反映问题进行了调查核实，有关情况如下：
该地块为建设用地，面积约2000平方米。1995年，山东港基建设集团有限公司收购此地块后转卖给私人，因开发建设涉及遮阴问题，地块所有人与北侧居民产生矛盾，最终未能施工，闲置至今。后该地块被附近居民分成若干小块，种植蔬菜和少量玉米。现场未发现使用带气味的粪肥，无明显刺鼻性气味。</t>
  </si>
  <si>
    <t>长清区政府责成文昌街道办事处：
1.督促在该处种植农作物的居民彻底清理周边杂草、垃圾，保持环境整洁卫生，防止滋生蚊蝇。
2.告知居民并设立警示标志，禁止给作物施用粪肥等有刺鼻性气味的肥料，防止异味扰民。
截至5月25日，上述措施已落实完成。</t>
  </si>
  <si>
    <t>访受〔2021〕JD1247号</t>
  </si>
  <si>
    <t>历城区港沟街道永大颐和园小区南门道路破损严重，晴天扬尘，雨天泥泞，导致小区居民无法出门，要求修路，提高空气质量；小区东侧原为绿化地带，现在绿化被破坏，绿化上的树木被移走，导致土地裸露，扬尘严重，造成小区空气质量下降，要求恢复绿化。</t>
  </si>
  <si>
    <t>访受〔2021〕JD1248号</t>
  </si>
  <si>
    <t>历城区唐冶公园，在公园内乒乓球台附近有一颗杨树，导致每年有两个月的时间公园内充满杨絮，像雪花一样，杨絮导致附近的居民无法睁眼，要求清理杨絮或者直接将树木砍伐。</t>
  </si>
  <si>
    <t>5月22日，历城区政府组织区园林和林业绿化局进行调查核实，情况如下：1.唐冶公园乒乓球场附近共有3株毛白杨，其中乒乓球场内有1株，每年春季3-5月份，毛白杨产生杨絮四散飘落，对附近居民生活有一定影响。现场地内有少量飘絮。2.唐冶公园养护单位济南绿园园林建设有限公司已于今年5月3日对3株毛白杨注射了飞絮抑制剂,对飞絮起到抑制作用。</t>
  </si>
  <si>
    <t>历城区政府责成区园林和林业绿化局采取如下措施：
1.督促唐冶公园养护单位济南绿园园林建设有限公司对该树进行喷水降絮，及时清扫地面杨絮，防止二次飘絮。
2.每年继续注射抑制剂，同时对公园内易产生飘絮的树木进行排查。</t>
  </si>
  <si>
    <t>访受〔2021〕JD1249号</t>
  </si>
  <si>
    <t>历城区全福街道桑园路46号济钢高中宿舍6号楼，楼南侧有铁路，每天24小时噪声扰民，噪音达到70-80分贝，没有隔音设施，影响附近居民，要求解决噪音问题，增加隔音设置。</t>
  </si>
  <si>
    <t>市生态环境局历城分局督促铁路部门按照环评报告审批意见和施工图设计方案要求,在该区域设置3米高隔声屏障，于2022年底前完成。</t>
  </si>
  <si>
    <t>访受〔2021〕JD1250号</t>
  </si>
  <si>
    <t>天桥区堤口路世贸天成小区11号楼1单元，1单元北侧通风井和南侧2楼位置墙上分别安装有空调，此位置并不属于空调安置的位置，空调运行产生震动和噪音，影响附近居民正常生活，要求拆除，解决噪音问题。</t>
  </si>
  <si>
    <t>访受〔2021〕JD1255号</t>
  </si>
  <si>
    <t>高新区遥墙街道冯家庄村，在村委会附近有一个加工板材家具的作坊，作坊加工作业时噪音扰民，且材料材质不达标，污染环境。</t>
  </si>
  <si>
    <t>访受〔2021〕JD1260号</t>
  </si>
  <si>
    <t>章丘区埠村街道植物园龙田文旅小镇，小镇环境维护应该停工，但是小镇内每天凌晨20:00-4:00之间偷偷施工，施工过程中有大车来回进出有扬尘和噪音污染，影响周边环境，影响附近居民正常生活，要求解决扬尘和噪音问题。</t>
  </si>
  <si>
    <t>访受〔2021〕JD1261号</t>
  </si>
  <si>
    <t>章丘区白云湖街道杨南村，在村南侧有个山东万林包装有限公司，该公司承包村内耕地种植果树，在果树园内排放污水，污水渗渗到地下，污染地下水。</t>
  </si>
  <si>
    <t>访受〔2021〕JD1262号</t>
  </si>
  <si>
    <t>历城区董家街道办事处济南第二纺织机械厂宿舍，小区南侧和西侧为齐鲁制药厂的生产车间，导致小区周边全天存在难闻的味道，目前历城二中已搬离，严重影响居民生活。</t>
  </si>
  <si>
    <t>访受〔2021〕JD1266号</t>
  </si>
  <si>
    <t>章丘区刁镇街道办事处索家村索芽路以南的2亩左右的可耕地，村民李某某在耕地内放置了四五台与农耕无关的机器，且在此处堆放50至60平方左右的物料在此处，且物料存在刺鼻的味道，认为属于化学物料，严重影响周边可耕地。</t>
  </si>
  <si>
    <t>土壤污染</t>
  </si>
  <si>
    <t>2021年5月22日，章丘区政府组织刁镇街道办事处、区自然资源局对信访件反映问题进行了调查核实，有关情况如下：
该信访与第八批访受〔2021〕JD0984号中“地块一”、本批次访受〔2021〕JD1188号内容相似。
信访反映的位置位于刁镇街道办事处索家村南部空地。
关于信访中反映的“在耕地内放置与农耕无关的机器”问题。土地性质为设施农用地，不属于耕地。现场核查时，该硬化地块上有索家村村民临时停放的车辆、1个水桶、部分农用棚布等。现场未发现有刺鼻异味的物料。</t>
  </si>
  <si>
    <t>刁镇街道办事处责成索家村委采取以下措施：
由索家村监督，李某刚开走与农业无关的车辆，清理水桶，并加强管控，不得再停放与农业无关的车辆等设备。</t>
  </si>
  <si>
    <t>访受〔2021〕JD1267号</t>
  </si>
  <si>
    <t>历城区郭店街道办事处荣盛华府小区，小区东侧位置有一家济南鲁东耐火材料有限公司，每天全天加工作业扰民严重，夜间尤为严重。</t>
  </si>
  <si>
    <t>访受〔2021〕JD1269号</t>
  </si>
  <si>
    <t>历下区花园路290号1号楼1单元，该楼1至4层是商业用房，5层以上是住宅，此处4层的顶楼平台位置，安装10台中央空调机组，每天机器运转噪音扰民严重。</t>
  </si>
  <si>
    <t>访受〔2021〕JD1271号</t>
  </si>
  <si>
    <t>历下区凤山路奥东新都小区东临，华森搅拌站，24小时生产噪声及粉尘扰民。</t>
  </si>
  <si>
    <t>5月22日,历下区政府组织智远街道办事处、市生态环境局历下分局对信访件中反映的问题进行调查核实，具体情况如下：
一、信访件所述华森搅拌站为山东华森建材集团有限公司，该企业西邻凤山路，北邻世纪大道，于2002年成立，生产经营范围涉及混凝土、新型建材等，手续齐全。奥东新都小区2018年8月交付使用，距离山东华森建材集团有限公司约100米，开发商在售房时已对周边2公里范围内不利因素进行了提示。
二、关于“24小时生产噪声及粉尘扰民”的问题。经现场核实，该企业24小时不间断生产,搅拌站封闭式生产,治污设施正常运行。
1.关于粉尘扰民问题。经现场核实，该企业投料、制砂工序中产生的粉尘采用负压收集装置进行收集，经布袋除尘器净化后通过9根15m高的排气筒排放。厂区内设有全封闭贮料场，并安装有喷淋抑尘设施。物料在封闭车间内传输，投料口设有集气罩收尘。厂区道路已硬化，并定时洒水抑尘，运输车辆经洗车台冲洗后出厂。
2.关于噪声扰民问题。经现场核实，该企业固定声源主要为搅拌机、装载机、水泵、传送带等，流动声源主要为运输车辆、搅拌车等。已采取合理布局噪声源设备、远离环境敏感点、加装隔音板、采用新型传动系统、使用柔性材料、设置禁鸣和减速引导标志等噪声防治措施降低对附近居民影响。
3.该企业先后于2020年1月14日，2021年1月26日，2021年5月27日委托第三方对粉尘和噪声进行检测。3次检测结果均符合《区域性大气污染物综合排放标准》（DB37/2376—2019）、《工业企业厂界环境噪声排放标准》（GB12348—2008）要求。</t>
  </si>
  <si>
    <t>历下区政府责成智远街道办事处、市生态环境局历下分局采取以下措施：
1.智远街道办事处联合市生态环境局历下分局增加巡查频次，发现违法行为依法查处。
2.市生态环境局历下分局责令华森建材集团有限公司落实污染防治主体责任，严格遵守环保法律、法规，加强精细化管理，不断提升治污能力，降低生产经营活动对周边居民的影响。</t>
  </si>
  <si>
    <t>访受〔2021〕JD1276号</t>
  </si>
  <si>
    <t>历城区港沟街道办事处河东村东南侧，村委员李某某在此占用5000多平方的耕地，堆放石料并建设流动刻石机，无任何手续，夜间生产噪声及粉尘扰民。</t>
  </si>
  <si>
    <t>访受〔2021〕JD1291号</t>
  </si>
  <si>
    <t>长清区文昌街道办事处东大房村南的水泥路，每天24小时有多辆渣土车通行，渣土未覆盖，沿街撒漏导致道路扬尘严重，存在安全隐患。</t>
  </si>
  <si>
    <t>长清区政府责成文昌街道办事处督促西大房村委会于5月25日前采取以下措施：
1.对两处施工现场采取覆盖等防尘降尘措施，并在施工现场设立施工标识牌；
2.做好施工现场及村内道路保洁工作，及时清扫路面，并辅以洒水降尘，尽量减少扬尘污染；
3.优化调整土方运输车辆通行时间，要求车辆在村内通行时，须主动降速减噪，确保通行安全；
4.及时做好附近村民的解释说服工作，争取得到村民谅解。
截至5月25日，以上措施已落实到位。</t>
  </si>
  <si>
    <t>访受〔2021〕JD1292号</t>
  </si>
  <si>
    <t>历城区冷水沟街道办事处白菜路丁字路口向西几百米路北，金水岸小区内两栋楼之间空地四周，被小区业主私占种菜，扬尘扰民；粪水浇菜异味扰民，影响环境。</t>
  </si>
  <si>
    <t>访受〔2021〕JD1298号</t>
  </si>
  <si>
    <t>历城区华山街道办事处同华路22号院内，济南东扩精密机械加工厂，距离居民区近200米，室外喷漆，异味扰民；除锈产生扬尘扰民；车床加工噪声扰民；污水未处理外排。</t>
  </si>
  <si>
    <t>访受〔2021〕JD1299号</t>
  </si>
  <si>
    <t>历城区王舍人街道办事处恒大城小区内，居民楼4层楼以上无市政水管，金碧辉煌物业公司私采地下水，影响生态；供应业主的地下水未达到饮用水标准，要求停止盗采，尽快接入自来水管。</t>
  </si>
  <si>
    <t>访受〔2021〕JD1300号</t>
  </si>
  <si>
    <t>章丘区普集镇周家村，村内环境卫生差，杂草丛生、树叶遍地，无人清理，扬尘扰民。</t>
  </si>
  <si>
    <t>2021年5月22日，章丘区政府组织普集街道办事处、区环卫管护中心对信访件反映问题进行了调查核实，有关情况如下：
举报件反映点位为普集街道办事处周家村。
关于举报件中村内环境卫生差问题答复：经区环卫管护中心、普集街道现场查看，周家村由村干部、包村干部、志愿者等组成治理队伍，常态化开展农村人居环境治理，村内环境相对较好。
关于举报件中杂草丛生、树叶遍地问题答复：目前正值夏季，树叶脱落少，现场未发现树叶遍地情况；街巷干道已硬化，道边未硬化的地方有少量杂草。
关于举报件中扬尘扰民问题。街巷干道已硬化，现场未发现明显扬尘。</t>
  </si>
  <si>
    <t>普集街道办事处督促周家村委立即对杂草进行清理，5月22日已清理完成。街道将持续做好周家村人居环境检查督导，确保问题整改到位。下步普集街道办事处将切实落实属地管理责任，在辖区各村居进行人居环境整治专项巡查，严防类似问题出现。</t>
  </si>
  <si>
    <t>访受〔2021〕JD1302号</t>
  </si>
  <si>
    <t>章丘区双山街道办事处山水泉城小区南城3号楼南邻，有一处三层的济南华联超市，超市的货物升降装置不定时运行，导致楼体震动，噪声扰民。要求落实该设备是否违规安装，消除噪声。</t>
  </si>
  <si>
    <t>章丘区政府责成区商务局落实以下措施：
督促超市将液压泵从室外移到室内，通过加装胶垫、隔音棉等措施隔音降噪，有效降低设备运行期间噪声。5月23日已完成。</t>
  </si>
  <si>
    <t>访受〔2021〕JD1303号</t>
  </si>
  <si>
    <t>长清区平安街道办事处石庄村，济郑高铁建设项目在石庄村中间通过，目前属于施工建设阶段，扬尘扰民、雨天道路泥泞，影响两边村民的生活。要求有关部门尽快出台降尘措施，杜绝环境污染问题。</t>
  </si>
  <si>
    <t>访受〔2021〕JD1305号</t>
  </si>
  <si>
    <t>天桥区北园街道办事处凤凰山路北段凤凰山路小区22号楼西侧，有一家大型废品回收站，不定时处理废品，噪声、扬尘扰民。要求依法取缔，杜绝扰民。</t>
  </si>
  <si>
    <t>访受〔2021〕JD1308号</t>
  </si>
  <si>
    <t>南部山区仲宫街道办事处卧虎山水库东南岸边，有一家金宫大酒店，属于违建，距离水库过近，担心污水直排污染水源地，要求有关部门落实酒店污水是否达标排放并依法查处。</t>
  </si>
  <si>
    <t>访受〔2021〕JD1313号</t>
  </si>
  <si>
    <t>历城区张马大街和响泉路西北角金茂悦小区，小区还未交付，小区周边的张马大街、响泉路、望华北街、开源中路，道路路面未硬化，导致扬尘严重，要求解决扬尘问题，硬化道路。</t>
  </si>
  <si>
    <t>访受〔2021〕JD1315号</t>
  </si>
  <si>
    <t>历下区龙洞街道办事处龙鼎大道恒大龙奥御苑小区东南方向山顶西侧，属于龙洞风景区，锦屏家园村民持续在此扩建墓地，无任何手续，破坏山体、砍伐植被；烧纸异味扰民。要求该处搬迁，恢复生态。</t>
  </si>
  <si>
    <t>5月22日，历下区政府组织龙洞街道办事处、区自然资源局、区民政局对信访件反映的问题进行调查核实，具体情况如下：
1.关于“扩建墓地，无任何手续”问题。经了解，龙鼎大道恒大龙奥御苑小区东南方向山顶西侧是指历下区龙洞街道办事处老石沟村岭南位置。该处所建墓地属于按照济南市龙洞地区建设领导小组专题会议（《龙洞地区规划定点专题工作会议纪要》〔2006〕44号）研究确定，用于集中安置因保障全运会召开和奥体片区开发建设而迁移的南五村、北四村、十里河村、丁家村等11个村安葬过世村民需要设置的传统墓葬点，可用亩数为592.75亩，于2006年建设完成。锦屏家园居民属于南五村村改居安置村民，允许安葬在此处。经检查，所设坟墓均在规定范围内，不存在持续扩建墓地的情况；该墓葬点外也未发现新增坟墓。
2.关于“破坏山体、砍伐植被”问题。经现场核实，未发现破坏山体、砍伐树木的情况。
3.关于“烧纸异味扰民”的问题。龙洞街道办事处严格按照《关于倡导移风易俗推动绿色殡葬建设的实施意见》（济厅字〔2019〕86号）要求，及时开展宣传教育及督导检查活动，禁止祭祀活动中的焚香烧纸、燃放鞭炮等行为，自2020年至今未发现祭祀烧纸现象。</t>
  </si>
  <si>
    <t>访受〔2021〕JX0053号</t>
  </si>
  <si>
    <t>历城区东风街道办事处祝甸路21号（山东人民广播电台发射台）门口南侧路东柳树下面有一违章建筑内有一黑加工工厂，该加工厂生产粘鼠板，工艺终要把一种固体胶加热至水状使用，该胶有刺鼻气味且影响人身体健康；该加工厂为躲避检查全天卷帘门闭门加工，没有车牌的箱式货车长期停此挡住视线。</t>
  </si>
  <si>
    <t>访受〔2021〕JX0057号</t>
  </si>
  <si>
    <t>历下区燕山街道办事处益寿路16号益寿家园小区的服务物业新东兴物业公司在未办理审批手续情况将小区内的200多棵20多年的树木采取“抹头截干、刨根”的方式乱砍滥伐；</t>
  </si>
  <si>
    <t>历下区政府责成燕山街道办事处联合区园林绿化服务中心采取以下措施：
1.督促新东兴物业管理有限公司今后要合理修剪树木枝叶，做好树木养护。
2.督促新东兴物业管理有限公司做好小区业户解释说明工作。</t>
  </si>
  <si>
    <t>访受〔2021〕JD1318号</t>
  </si>
  <si>
    <t>长清区大学城山东艺术学院西门对面长清湖，园博园外南延的湖段东侧位置，沿湖堆积约2公里长的生活垃圾。</t>
  </si>
  <si>
    <t>长清区政府责成崮云湖街道办事处：
1.组织人员于5月27日前完成湖边生活垃圾的清理，确保现场干净卫生。
2.严格落实强化河长责任制，加大巡查频次、力度，对发现的问题及时处理，确保北大沙河环境干净、整洁。
    崮云湖街道办事处已将湖边垃圾清理完成。</t>
  </si>
  <si>
    <t>访受〔2021〕JD1321号</t>
  </si>
  <si>
    <t>历城区华山镇北河套村村委会对面，向黄河大坝方向第二个胡同里第四门院内，有一家无名化工厂，无手续，晚上生产噪声扰民，有白色五菱面包车（鲁A0X75S）和红色三轮摩托车（鲁ABZ961）不定时运送化学液体和工业设备，经查此处无化工厂注册，要求有关部门核实该厂是否存在化学污染。</t>
  </si>
  <si>
    <t>访受〔2021〕JD1333号</t>
  </si>
  <si>
    <t>天桥区桑梓店街道办事处后房村，村东侧池塘内有人倾倒建筑垃圾和生活垃圾，污染村内环境，要求尽快制止。</t>
  </si>
  <si>
    <t xml:space="preserve">天桥区政府责成桑梓店街道办事处、区环卫管护中心和区城市管理局采取以下措施：
1.立即安排人员和机械清运垃圾，生活垃圾和建筑垃圾均已清理完毕。
2.加强该区域监督巡查，一经发现倾倒垃圾行为，立即查处。
</t>
  </si>
  <si>
    <t>访受〔2021〕JD1338号</t>
  </si>
  <si>
    <t>济阳区仁风镇三李村村北侧有一家养猪场，老板是李某某，养猪场距离村子有20米左右，产生的气味难闻，夏天产生蝇虫，影响居民的生活，要求养猪场搬离。</t>
  </si>
  <si>
    <t>济阳区</t>
  </si>
  <si>
    <t>访受〔2021〕JD1342号</t>
  </si>
  <si>
    <t>市中区兴隆街道办事处兴颐小区，小区内的建筑垃圾及生活垃圾随意堆放在单元门口，影响环境，要求进行清理。</t>
  </si>
  <si>
    <t>访受〔2021〕JD1345号</t>
  </si>
  <si>
    <t>国家标准《加油站大气污染物排放标准》（GB20952-2020）文件于2021年4月1日执行，其中标准是每个立方的空气中只能含有25克的油气，但现在济南市所有的加油站排放的油气都超出国家标准，要求进行整治。</t>
  </si>
  <si>
    <t>济南市</t>
  </si>
  <si>
    <t>访受〔2021〕JD1350号</t>
  </si>
  <si>
    <t>历城区工业南路济南炼油厂，每天22:00-次日5:00之间，炼油厂向外排放废气，气味刺鼻，影响居民的生活，要求进行整治。</t>
  </si>
  <si>
    <t>访受〔2021〕JD1351号</t>
  </si>
  <si>
    <t>天桥区北园大街441号，此处有一夜市，夜市上有三十多家油炸、烧烤等摊位，每天15：00开始准备经营，产生的油烟扰民严重，影响居民的生活，要求进行取缔。</t>
  </si>
  <si>
    <t>5月23日，天桥区政府组织北园街道办事处、区城市管理局、区商务局和市公安局天桥分局对信访件反映的问题进行了调查核实，有关情况如下：
经现场核实，该处位置是北园街道办事处清河社区居委会为了规范市容秩序和满足周边居民的生活需要，在北园银座西侧30米和北园大街人行道北侧闲置土地临时设置的一处“流动摊贩临时经营点”。该夜市未经街道办事处同意，也未在区夜间经济发展领导小组办公室（区商务局）备案。</t>
  </si>
  <si>
    <t>天桥区政府责成北园街道办事处、区城市管理局、区商务局和市公安局天桥分局采取以下措施：
北园街道办事处会同区城市管理局、区商务局和市公安局天桥分局责成清河社区居委会取缔该处“流动摊贩临时经营点”。截止5月24日，已清理完毕。下一步，街道办事处和相关责任部门将加强对该处的巡查管控力度，防止反弹。</t>
  </si>
  <si>
    <t>访受〔2021〕JD1363号</t>
  </si>
  <si>
    <t>章丘区黄河镇临济村，村南侧3公里左右有一家垃圾处理站，垃圾处理站焚烧垃圾时产生浓烟，气味难闻，污染严重，影响环境，希望进行治理。</t>
  </si>
  <si>
    <t>访受〔2021〕JD1369号</t>
  </si>
  <si>
    <t>长清区鲁商常春藤小区15号楼东侧，此处有一处垃圾中转站，与15号楼有三四米的距离，散发难闻的气味，污染环境，影响居民的生活。</t>
  </si>
  <si>
    <t>访受〔2021〕JD1378号</t>
  </si>
  <si>
    <t>平阴县榆山街道220国道海丽管道公司，公司院内有山体，该公司开山采石且没有防尘措施，破坏山体，影响生态环境。</t>
  </si>
  <si>
    <t>2021年5月23日，平阴县政府组织县自然资源局、锦水街道办事处等部门对反映问题进行现场调查核实。具体情况如下：
经核实，山东海丽管道科技有限公司南厂界为“和山”山体。2021年5月22日，山东海丽管道科技有限公司未经批准擅自超出供地范围线，在山体上开挖、建设公司化粪池。现场检查时未施工。</t>
  </si>
  <si>
    <t>访受〔2021〕JD1381号</t>
  </si>
  <si>
    <t>历下区燕子山路燕翔大厦巴耕全牛烧烤炒菜店，每天17:00-20:00经营，营业产生油烟，污染严重，影响居民生活。</t>
  </si>
  <si>
    <t>访受〔2021〕JD1383号</t>
  </si>
  <si>
    <t>高新区华盛路凤凰国际小区南区小广场，每天20:00-22:00之间，此处有使用外置音响跳广场舞的，噪音扰民严重，影响居民休息。</t>
  </si>
  <si>
    <t>访受〔2021〕JD1388号</t>
  </si>
  <si>
    <t>历下区凯旋公馆小区，小区西门有家牛肉烧烤的饭店，该饭店的油烟管道安装在地面上，且油烟向小区内排放，导致整个小区弥漫着油烟味，且油烟机运行声音大，产生噪音扰民，要求拆除，禁止向小区排放油烟。</t>
  </si>
  <si>
    <t>访受〔2021〕JD1395号</t>
  </si>
  <si>
    <t>历下区姚家街道化纤厂路4号凯旋公馆小区，小区西门有家肉掌柜烤肉店，该店因为向小区内排放油烟，环保部门已经要求该店停业整改，但是还在偷偷营业，向外排放油烟，要求取缔。</t>
  </si>
  <si>
    <t>访受〔2021〕JD1403号</t>
  </si>
  <si>
    <t>市中区十六里河街道吴家村，在村西侧山上的生产路上，路两侧被倾倒了很多建筑垃圾，大约300到400平的垃圾，要求及时清理；村内有安置的垃圾桶，垃圾桶及周围脏乱差，无人清理，要求清理垃圾桶及周边卫生；村内有自来水管道安装施工，施工过程中未覆盖管道周边的土堆，导致到处是扬尘，破坏环境，要求清理土堆，解决扬尘问题。</t>
  </si>
  <si>
    <t>访受〔2021〕JD1405号</t>
  </si>
  <si>
    <t>平阴县榆山路8号玫城社区，小区西侧道路修路时将下水道破坏，导致污水外溢，气味很大，污染环境，要求解决。</t>
  </si>
  <si>
    <t>2021年5月23日，平阴县政府组织县住房城乡建设局、榆山街道办事处对信访件中反映的问题进行了调查核实，有关情况如下：
经调查，平阴县榆山路8号玫城社区下水道因被生活垃圾堵塞、疏通不及时，造成了污水外溢。小区西侧道路维修未造成下水道破坏。</t>
  </si>
  <si>
    <t>平阴县政府责成县住房城乡建设局立即对堵塞管进行疏通，5月24日已整改完成。</t>
  </si>
  <si>
    <t>访受〔2021〕JD1408号</t>
  </si>
  <si>
    <t>天桥区北园街道清河社区西候厂小区，小区西门北侧有座垃圾山，约50长，40米宽，3米多高，一直堆放在此处，无人清理，影响周边环境，要求尽快清理垃圾；小区东侧有条西泺河，河内垃圾遍布；天桥区北园街道清河社区时代花苑小区，小区内所有电梯和地下室脏乱差，无人清理，要求及时清理。</t>
  </si>
  <si>
    <t>访受〔2021〕JD1409号</t>
  </si>
  <si>
    <t>平阴县孔村镇前转湾村，村南侧有两户村民养猪，大概50-60头，养猪气味难闻，苍蝇满天飞，影响附近村民，要求解决气味和苍蝇的问题。</t>
  </si>
  <si>
    <t>平阴县政府责成县畜牧事业发展服务中心、孔村镇政府采取如下措施：
1.孔村镇政府对养猪群众做好政策宣传和说服引导工作。经耐心说服引导，廉某峰决定不再继续饲养生猪，主动承诺于6月15日前将所养生猪完成出售，并拆除现有猪舍；廉某成主动承诺2021年5月31号前将西排猪舍内生猪迁至东排猪舍内，尽量减少对周围村民的影响。
2.县畜牧事业发展服务中心指导督促廉某成及时清理产生的粪污，定期喷洒除臭剂和灭蚊蝇药；并做好无害化处理后的粪污还田利用及相关记录。</t>
  </si>
  <si>
    <t>访受〔2021〕JD1414号</t>
  </si>
  <si>
    <t>济阳区济阳街道榆粱村，村西侧的集体土地被大邝村的村民马某某（音译）占用，约2亩多地，在集体土地上修建了3个厕所，厕所里的污水向外流，气味难闻，有很多生活垃圾无人清理，破坏土地，要求归还土地，清理垃圾，并拆除厕所。</t>
  </si>
  <si>
    <t>2021年5月22日，收到省环保督察第十一批〔2021〕JD1414号转办件后，济阳区政府组织济阳街道办事处、区自然资源局立即开展调查，有关情况如下：
转办件反映的济阳区济阳街道榆梁村村西侧的集体土地，现状为大邝村村民马某某2013年左右建设的院落（约800平方米），用于居住和作为商铺出租；以及一块空闲地（约100平方米），建有3个围挡搭建的简易厕所，其北侧、西侧、南侧三面都是村民住宅。该块土地为村委会集体建设用地，符合土地利用规划，不属于破坏土地行为。3个厕所已于5月19日拆除。现场存有少量生活垃圾，主要是矿泉水瓶、纸壳、木头、柴草、废旧铁架等。</t>
  </si>
  <si>
    <t>访受〔2021〕JD1421号</t>
  </si>
  <si>
    <t>天桥区一建鲁班佳园1号楼4单元202的住户，在距离202室北屋窗户两米处有快餐店等餐饮，存在油烟污染和噪音污染，导致无法开窗，问题已经存在15-16年，要求解决噪音和油烟的问题。</t>
  </si>
  <si>
    <t>访受〔2021〕JD1425号</t>
  </si>
  <si>
    <t>历城区工业北路大辛庄庄以北有个光大污水处理厂，该污水厂向大辛河排放污水，流向小清河，导致河内气味难闻，污染空气。</t>
  </si>
  <si>
    <t>访受〔2021〕JD1427号</t>
  </si>
  <si>
    <t>长清区常春藤小区15号楼，楼东侧有垃圾集中点，整个小区的垃圾都堆放在此处，产生气味难闻，且垃圾集中点周边都是垃圾水，污染环境，导致不敢开窗，影响小区居民生活，建议将垃圾集中点迁移。</t>
  </si>
  <si>
    <t>访受〔2021〕JD1429号</t>
  </si>
  <si>
    <t>1.历下区大明湖公园、天桥区龙湖湿地公园、章丘区白云湖公园、这些公园内有游客带弹弓破坏公园内的鸟类、花类、鱼类，公园内工作人员也不制止，严重破坏生态环境，要求加大巡查力度，保护生态环境及野生动物。
2.天桥区龙湖湿地公园，每年冬天会有天鹅在公园栖息，但是经常有人伤害天鹅，且没有食物投喂，导致天鹅不会常驻，要求增加投喂食物，设立天鹅保护规定，改善公园的生态环境。</t>
  </si>
  <si>
    <t xml:space="preserve">5月24日，济南市园林和林业绿化局会同市公安局、历下区人民政府、章丘区人民政府、济南新旧动能转换先行区管委会，对信访件反映问题进行了调查核实，有关情况如下:
1.经询问大明湖相关管理人员并调阅工作记录、照片等档案，2021年3月26日，工作人员巡护时发现1名游客携带弹弓进入园区，工作人员及时将该游客送交天下第一泉派出所，由派出所民警没收弹弓并进行教育。经询问龙湖湿地公园工作人员和游客，公园内不存在游客带弹弓破坏公园内的鸟类等情况。经查阅白云湖湿地公园保安巡查记录，发现有两起游客带弹弓进入园区情况，被保安发现后，及时进行了制止和教育，未发生用弹弓破坏园区内野生动植物资源的情况。
2、经询问龙湖湿地公园工作人员和游客，先行区龙湖湿地公园内不存在伤害天鹅的情况；在湿地滩涂地外侧设置了隔离网，并设置了保护野生动物宣传标识。大天鹅每年11月-12月份在济南栖息，气候条件正常情况下，天鹅可以自由觅食，无需人为投喂食物。
    </t>
  </si>
  <si>
    <t>济南市园林和林业绿化局会同市公安局、历下区人民政府、章丘区人民政府、济南新旧动能转换先行区管委会采取以下措施:
1.公园管理机构加强园区日常监管和巡查，一旦发现破坏鸟类等行为立即制止并报有关部门处理。
2.公园管理机构和野生动物主管部门加大保护宣传力度。通过设立宣传牌、悬挂宣传条幅、发放宣传单、播放宣传广播等方式，告知游客禁止以任何方式破坏园区内的鸟类、花类、鱼类等野生动植物资源，提高游客保护野生动植物资源、爱护自然生态环境的意识。
3.按照野生动物保护、公安、市场监管、农业农村等部门2021年3月建立起的野生动植物保护管理沟通协调机制，密切协作、信息共享、情报互联，逐步形成政府主导、部门联动、全面治理的野生动物保护格局。
4.每年冬季，大天鹅来我市栖息期间，如遇特殊天气情况导致湖面结冰使候鸟觅食困难的时候，龙湖湿地公园开展投喂候鸟食物的活动，帮助其渡过难关。</t>
  </si>
  <si>
    <t>访受〔2021〕JD1432号</t>
  </si>
  <si>
    <t>历下区趵突泉街道办事处趵突泉小区2区5号楼1单元一层，王胖子快餐油烟直排入5号楼楼道，影响楼上居民生活。</t>
  </si>
  <si>
    <t>访受〔2021〕JD1435号</t>
  </si>
  <si>
    <t>章丘区圣井街道办事处陈家村西南角，大东环孙村收费站以东200米东侧，村民韩某某在村内基本农田倾倒了约80亩的建筑垃圾和渣土，并用防尘网进行部分覆盖，破坏农田。要求彻底清理，恢复耕地原貌。</t>
  </si>
  <si>
    <t>章丘区政府责成圣井街道办事处、区环卫管护中心和区自然资源局针对现场核实的问题采取以下措施：
1.督促当事人韩某某立即使用防尘网对裸露土地进行全面覆盖，目前已整改完毕。
2.圣井街道办事处、区环卫管护中心和区自然资源局按照各自的职责，加强日常巡查，严防建筑垃圾和渣土的非法倾倒和破坏耕地的现象发生。</t>
  </si>
  <si>
    <t>访受〔2021〕JD1439号</t>
  </si>
  <si>
    <t>平阴县安城镇天元模板厂南十字路口向东500米上山小路，有十几平方的建筑垃圾，无序堆放、无人清理，污染环境。要求彻底清理。</t>
  </si>
  <si>
    <t>2021年5月23日，平阴县政府经组织安城镇政府对信访件中反映的问题进行了调查核实，有关情况如下：                                                                                                经调查，该垃圾堆放位置位于安城镇天元模板厂南十字路口东500米南100米上山的路边，包含有桔秆、建筑垃圾等，面积大约十几平方米。</t>
  </si>
  <si>
    <t>平阴县政府责成安城镇政府采取如下措施：
1.安城镇政府环卫所组织一辆挖掘机、一辆三轮车对垃圾进行清运，并于5月24日清运完成。
2.安城镇政府组织人员对周边进行了排查清理。</t>
  </si>
  <si>
    <t>访受〔2021〕JD1440号</t>
  </si>
  <si>
    <t>天桥区天成路天桥医院十字路口天桥下面，有流动餐饮车：手工水饺和滕州炸串，每天晚间19点-凌晨5点左右经营，占用机动车道，油烟刺鼻，食客喧哗噪声扰民。</t>
  </si>
  <si>
    <t>天桥区政府责成天桥东街街道办事处、区城市管理局对信访件采取以下措施：
要求纬北路、官扎营、天桥东街三个办事处加强沟通，密切合作，错时巡查，加大监管力度，发现占道经营、油烟扰民的现象坚决取缔。</t>
  </si>
  <si>
    <t>访受〔2021〕JD1445号</t>
  </si>
  <si>
    <t>章丘区圣井街道办事处南栗园街，翡翠东郡小区内生活垃圾遍地，清理不及时，污染环境。
小区1号门、2号门、3号门的门口，有流动商贩摆摊，生活垃圾随意乱丢，污染环境。
小区内夜间不定时能闻到烧塑料的气味。要求落实污染源，依法查处。</t>
  </si>
  <si>
    <t>章丘区政府责成圣井街道办事处、区环卫管护中心采取以下措施：
1、圣井街道办事处安排工作人员进一步加强对栗园街的巡查频次，增加重点时段巡查，发现流动商贩及时劝离；组织网格员、翡翠东郡物业公司加强垃圾分类宣传工作，普及垃圾分类有关知识，劝导乱丢垃圾的不文明行为；督促翡翠东郡物业公司严格落实小区环境卫生管理制度，安排工作人员及时收集小区内散落垃圾，并做好常态化管理，全力营造良好人居环境；
2、区环卫管护中心安排环卫人员及时清运翡翠东郡小区内、栗园街生活垃圾，严格做到日产日清；以栗园街为重点区域，增加一名环卫工作人员捡拾垃圾，维护街道整洁。</t>
  </si>
  <si>
    <t>访受〔2021〕JD1447号</t>
  </si>
  <si>
    <t>天桥区宝华街道办事处天桥大润发西侧，有一处垃圾中转站容量已经饱和，现垃圾清运车在垃圾中转站外处置垃圾，露天作业，垃圾撒漏，污水横流，异味扰民。
小区西侧舜华巷东侧的慢车道被大型垃圾清扫车占用，成为停车场，停放大型垃圾清扫车20余辆，每天有人在此清洗垃圾清扫车，污水横流，异味扰民，影响周围环境。</t>
  </si>
  <si>
    <t>5月23日，天桥区政府组织宝华街道办事处和区环卫管护中心对信访件反映的问题进行了调查核实，有关情况如下：
1.宝华生活垃圾收集站容量已饱和，未发现垃圾撒漏、垃圾落地现象，收集站的污水是清洗箱体及站内冲刷所致。
2.小区西侧为区环卫管护中心与区停车办设置的环卫车辆停车场，日常有在此处清洗保洁车辆的现象，存在路面积水。</t>
  </si>
  <si>
    <t>天桥区政府责成宝华街道办事处和区环卫管护中心采取以下措施：
1.加强对宝华生活垃圾收集站的日常保洁及管理，每次箱体冲刷作业完成后及时对路面的积水进行推扫。转运作业完成后及时对站内进行冲刷作业，减少异味的产生，加大每日消杀作业力度，为居民营造良好的生活环境。
2.加强对停车场的管理，要求管理人员加大巡查力度，对路面积水及时推扫，避免积水；加大对驾驶员的管理力度，严禁驾驶员在此停车场清洗保洁车辆。</t>
  </si>
  <si>
    <t>访受〔2021〕JD1453号</t>
  </si>
  <si>
    <t>章丘区龙山街道办事处蓝家村，村书记李某在约40亩可耕地上倾倒渣土，破坏耕地。</t>
  </si>
  <si>
    <t>5月23日，章丘区政府组织龙山街道办事处、区环卫管护中心、区自然资源局对信访件反映问题进行了调查核实，有关情况如下：
信访件反映地点为章丘区龙山街道办事处兰家村，位于龙山街道办事处平西路西侧、济青高铁北侧，村庄耕地面积为650亩。经现场核查，兰家村所有耕地均正常种植，未发现倾倒渣土和破坏耕地的情况，转办件中提到的“村书记李某在约40亩可耕地上倾倒渣土，破坏耕地”问题不属实。</t>
  </si>
  <si>
    <t>章丘区政府责成龙山街道办事处、区环卫管护中心、区自然资源局切实落实属地管理责任，加大巡查力度、耕地保护力度，严厉打击随意倾倒渣土、破坏耕地行为。</t>
  </si>
  <si>
    <t>访受〔2021〕JD1457号</t>
  </si>
  <si>
    <t>天桥区药山街道办事处粟山路泉利重配城西侧、南门门口外、蓝翔二手车市场北邻，有一处周末集市，占道经营，生活垃圾遍地，异味刺鼻，商户发出噪声扰民，污水横流，污染环境。</t>
  </si>
  <si>
    <t>天桥区政府责成药山街道办事处、区城市管理局、区环卫管护中心和区公安分局采取以下措施：
药山街道办事处、区城市管理局，召集大集管理负责人：王炉、东沙2个社区居委会，召开办公会议，进一步明确2个社区的集市管理责任，督促其增加市场管理人员，加大巡查管控力度，加强保洁频次，对占道经营及乱扔垃圾行为，及时制止并进行清理。</t>
  </si>
  <si>
    <t>访受〔2021〕JD1460号</t>
  </si>
  <si>
    <t>历下区世纪大道路北、工业南路以南、凤山路以东、凤岐路以西，济南炼油厂排放工业废气。要求查处。</t>
  </si>
  <si>
    <t>访受〔2021〕JD1464号</t>
  </si>
  <si>
    <t>市中区舜玉街道办事处舜玉小区舜玉北路有一处马路市场，有人大声喧哗噪扰民声、车辆通行噪声扰民，露天餐饮油烟扰民，污水横流，生活垃圾随意丢弃。要求有关部门将市场取缔。舜玉路东头路北有十几个简易板房，经营餐饮店，油烟扰民，污水直接倒入下水道，污染严重。舜玉小区北区及周边树冠被过分修剪，影响绿化破坏环境。</t>
  </si>
  <si>
    <t>访受〔2021〕JD1465号</t>
  </si>
  <si>
    <t>高新区舜华路街道办事处舜华路派出所为民服务中心东侧山腰上，建设了一个基督教堂，破坏山体，影响生态环境。要求搬迁。</t>
  </si>
  <si>
    <t xml:space="preserve">济南高新管委会组织建设管理部、舜华路街道办事处对信访件反映的问题进行了核实，情况如下：
1.原基督教堂位于原大汉峪村内，2013年因旧村拆迁改造需进行搬迁，经济南高新管委会研究决定，同意其在东南峪（即投诉地址）重建教堂一处，于2015年建成，房屋使用权归大汉峪基督教社团所有。该教堂已在济南市民族宗教事务局备案，并于2018年9月取得《宗教活动场所登记证》，要求搬迁无法律依据。
2.教堂建设时依照山体走势选取平面进行，未进行山体开挖，未破坏山体结构，建设后未再进行改建扩建，对周边进行了绿化恢复，不存在破坏山体行为。
</t>
  </si>
  <si>
    <t>济南高新管委会责成舜华路街道办事处对该处用地进行监管，严禁扩建、翻建破坏山体。</t>
  </si>
  <si>
    <t>访受〔2021〕JX0066号</t>
  </si>
  <si>
    <t>章丘区南栗园村村书记李某某在接到环保督察信访问题后应付督察，用大量的新鲜泥土对建筑垃圾和商混灰渣进行掩埋，并用绿网对表面进行覆盖（附照片）。</t>
  </si>
  <si>
    <t>2021年5月23日，章丘区政府组织圣井街道办事处、区环卫管护中心对信访件反映问题进行了调查核实，有关情况如下：
经调查核实，此件与访受[2021]JD0306号、访受〔2021〕JD0355号、访受〔2021〕JD0651号、访受〔2021〕JD1272号内容相似，其中访受[2021]JD0306号、访受[2021]JD0355号、访受〔2021〕JD0651号信访件已在济南市人民政府网站公示。
采用防尘网覆盖属于抑尘措施，由圣井街道办事处于5月15日督促中铁建工对裸露部分进行覆盖。本次生态环境保护督查期间，未发现在此倾倒新鲜泥土行为，无应付督察行为。</t>
  </si>
  <si>
    <t>2021年5月22日，济南高新管理委员会组织市生态环境局高新分局、建设管理部、东区街道办事处对该问题进行两次现场核查，情况如下：
1.关于扬尘、噪声污染问题调查情况。石材加工点位于庄科村村南一处树林里面，较为隐蔽，由李某某办理工商营业执照，名称为济南高新开发区明玉石碑雕刻服务部，类型为个人独资企业，经营范围为石碑雕刻服务、石材销售。现场检查时未生产，现场有2台切割机，存在石材切割加工迹象，无标准厂房，无环保治理设施，也未采取有效的扬尘防止措施，现场地面有较厚积尘。庄科村已纳入中科院理化所及电工所项目用地征收范围，预计于6月底前整村搬迁完毕。
2.关于破坏山体和耕地问题情况。庄科村西侧为中国科学院理化技术研究所先进激光研究院项目，土地流转后由中科院项目负责，该地块为国有建设用地，已完成征地。现项目一期已全面开工，部分建筑主体已建成，二期尚未动工。庄科山体紧靠项目范围西侧，已列为该项目严格管控区域，不允许村民私自进入，目前已无通向庄科西侧山体的道路，项目以外人员无法进入开采山体。因项目需要，在用地范围内需建设轨道，开凿轨道时挖出部分石料，项目未对山体进行开采。</t>
  </si>
  <si>
    <t>济南高新管理委员会责成市生态环境局高新分局、建设管理部、东区街道办事处采取如下措施：
1.加工点经营者已于2021年5月23日自行拆除切割设备。
2.东区街道办事处加强巡查，严防破坏山体和耕地的行为。</t>
  </si>
  <si>
    <t>5月22日，历下区政府组织姚家街道办事处、区自然资源局、区城市管理局对信访件反映的问题进行调查核实，具体情况如下：
经了解，荆山山体是原荆山、仁合两村的传统安葬点，属于未集中管理的散坟区域，山体公园建成后不允许新建坟墓。经现场核实，发现有四处老旧土埋散坟墓被硬化改建成水泥石匣的情况，现场约有10米长2米宽的的山体被平整，周围林木也被砍伐。因为石匣暂时没有立碑刻名，通过电话询问和实地走访原荆山、仁合村居民及合作社负责人等，均表示对此处坟墓情况不了解，未能找到当事人。</t>
  </si>
  <si>
    <t>5月15日，历下区政府组织龙洞街道办事处、区民政局、区城市管理局对信访件反映的问题进行调查核实，有关情况如下：
1.经调查核实，此处墓地名为燕岭公墓，又称老石沟公墓，位于龙洞街道办事处老石沟村东南侧，由济南市城投集团于2006年建设，属传统墓葬点，现由济南市城投集团管理。
2.经核查，该墓地有管理制度，但落实不严，存在环境脏乱差，垃圾遍地的问题。</t>
  </si>
  <si>
    <t>5月17日，历下区政府组织甸柳街道办事处、区城市管理局（综合行政执法局）、市生态环境局历下分局赴现场调查处理，有关情况如下：
经了解，闵子骞路102号院为姚家供销社宿舍，该处烟囱位于闵子骞路102号院内西南角，产权属于济南市城肥清运管理二处。该烟囱始建于上世纪50年代，为解决单位职工使用热水问题所建锅炉的附属设施，已于上世纪80年代闲置、废弃。该处烟囱底部有一洞口，近似椭圆形，高约80厘米，宽约50厘米，洞内堆积有附近居民扔弃的生活垃圾。</t>
  </si>
  <si>
    <t>5月17日，天桥区政府组织泺口街道办事处、区城市管理局和市生态环境局天桥分局对信访件反映的问题进行调查，有关情况如下：
清河北路北侧和徐李路西侧待开发的空地中确有1台石子破碎机，现场调查时并未生产，且使用覆盖网进行了覆盖。</t>
  </si>
  <si>
    <t>天桥区政府责成泺口街道办事处、区城市管理局和市生态环境局天桥分局采取以下措施：
1.执法人员要求该石子破碎机的使用人立即进行拆除设备，不得从事加工石子行为。
2.5月18日，执法人员再次到现场进行督办，石子破碎机正在拆除中；5月23日，石子破碎机已被清理。</t>
  </si>
  <si>
    <t>5月22日，莱芜区政府组织区城乡交通运输局、市公安局莱芜分局、凤城街道办事处、区城市管理局对信访件反映的问题进行了调查核实，有关情况如下：  
1.经调查核实，现场过往大型车辆通行较多、路面破损严重，车辆通行时存在噪声和扬尘污染现象。
2.目前，第三方保洁公司（中通新能源汽车有限公司莱芜分公司）正按照济南市道路分级保洁标准进行道路保洁。同时此路段已列入大整修计划，近期施工。
3.汶河大道为国道341一部分，不属于禁行、禁鸣路段。</t>
  </si>
  <si>
    <t>莱芜区政府责成区城乡交通运输局、市公安局莱芜分局、凤城街道办事处、区城市管理局采取以下措施处理：
1.加大联合执法力度，增加巡查次数，积极联系协调相关部门加大清扫洒水频次，降低扬尘和噪声污染。
2.据了解此路段整修期间将采取“半幅封闭施工，半幅双向通行”的交通组织方案，计划施工时间：2021年5月10日—2021年12月31日。
3.整修完成后，将根据相关规范对符合要求的路段设置限速和禁鸣标志。</t>
  </si>
  <si>
    <t>历下区政府责成姚家街道办事处、区自然资源局、区城市管理局、区民政局采取如下措施
1.姚家街道办事处、区民政局、区城市管理局、区自然资源局在新建墓地处张贴了限期整改拆除告知书，告知当事人于2021年6月22日前自行拆除水泥石匣，恢复山体原貌，对砍伐树木进行补种。若拒不执行，将由姚家街道办事处、区民政局、区城市管理局、区自然资源局联合对破坏的山体恢复原貌，补种树木。
2.姚家街道办事处联合区自然资源局、区城市管理局强化日常监管，避免此类问题再次发生。</t>
  </si>
  <si>
    <t>5月22日，历下区政府组织龙洞街道办事处、区城市管理局、市生态环境局历下分局对信访件反映的问题进行调查核实，具体情况如下：
1.信访件所述明喜家常菜馆位于历下区锦屏家园商业街公建9-4-2号，在锦屏花园小区53号楼北侧约15米处，该店证照齐全。
2.关于“菜馆鼓风器噪音大”的问题。经现场核实，该店营业时间为9：30-13:30，16:30-21:30，其楼顶东南侧安装有一台引风机，运行时产生噪声，经市生态环境局历下分局检测，昼间噪声值57.1分贝，符合《社会生活环境噪声排放标准》（GB22337—2008）。
3.关于“油烟扰民”的问题。经现场核实，该店是沿街具有商业用途的底层门面房（共2层），且自行安装排烟管道，油烟净化设施正常使用，有定期清洗记录。5月25日，市生态环境局历下分局委托第三方出具的检测报告显示，该店油烟排放平均浓度为0.35mg/m3，符合《山东省饮食业油烟排放标准》（DB37/597-2006)中的中型餐饮单位排放标准。</t>
  </si>
  <si>
    <t>历下区政府责令建新街道办事处、市生态环境局历下分局、区城市管理局采取如下措施：
1.建新街道办事处、市生态环境局历下分局加强日常监管，定期巡查。
2.建新街道办事处、市生态环境局历下分局要求济南新东方培训学校有限公司、矩阵优选（山东）科技信息有限公司加强空调室外机组的维修保养，最大限度减轻对周边环境的影响。</t>
  </si>
  <si>
    <t>5月23日，长清区政府组织区城市管理局、文昌街道办事处对信访件反映问题进行了调查核实，有关情况如下：
长清区文昌街道办事处东大房村，系沿黄村庄，位于文昌街道办事处西南，该村西侧的西大房村有两处施工点，一处是西大房村村民的宅基地；一处是西大房村的村民健身广场项目，两处施工点因地势低洼，均需回填土方加筑房台，施工现场有渣土未进行覆盖。经调查了解，自5月15日以来，村民宅基地施工点白天回填土方，村民健身广场施工点夜间回填土方，运输路线均经过东大房村南的水泥路，因渣土运输时覆盖不到位，撒漏产生扬尘。</t>
  </si>
  <si>
    <t>5月24日，长清区政府组织长清区城市管理局、崮云湖街道办事处对信访件反映的问题进行了调查核实，有关情况如下：
该处为长清区崮云湖街道办事处北孙村段东侧，南至山东艺术学院西门，北至园博园公园，该段为开放性区域，经常有游客沿湖观光。现场检查发现，在湖边长度约2公里的范围内有零星散落的食品袋、饮料瓶等生活垃圾，系游客随手丢弃造成。</t>
  </si>
  <si>
    <t>市中区政府责成兴隆街道办事处、区城市管理局对信访投诉反映的问题进行调查核实，具体情况如下：
1.信访投诉反映的兴颐小区为兴隆片区的回迁安置房项目于2020年11月交房，由山东鸿梽物业管理有限公司管理的封闭式小区。
2.该小区没有设置建筑垃圾临时存放点，小区业主将装修产生的废弃物堆放在单元门口的垃圾箱旁、垃圾箱周围有散落的生活垃圾，存在影响小区环境的情况。</t>
  </si>
  <si>
    <t xml:space="preserve">市中区政府责成兴隆街道办事处、区城市管理局对信访投诉反映的问题采取如下措施：
1.该小区物业管理公司于5月26日将单元门口堆放的装修垃圾和生活垃圾全部清理完毕。
2.要求山东鸿梽物业管理有限公司在小区设置建筑垃圾临时集中存放点，将小区业主建筑垃圾集中堆放，存放点区域要设置围挡并覆盖防尘网，适时清理。5月26日该小区物业按要求完成了整改。
</t>
  </si>
  <si>
    <t>2021年5月23日，历下区政府责成甸柳街道办事处、区城市管理局、区市场监督管理局、市生态环境局历下分局对信访件反映的问题进行调查核实，具体情况如下：
经现场核实，信访件反映的饭店名称为巴耕全牛烧烤炒菜，位于独立商业楼一楼，该店证照齐全，已安装油烟净化设备并正常运行使用。市生态环境局历下分局监控中心委托第三方检测机构进行油烟检测，检测结果为0.18mg/m³，符合《山东饮食业油烟排放标准DB37／597-2006》排放标准。</t>
  </si>
  <si>
    <t>历下区政府责成甸柳街道办事处、区城市管理局、区市场监督管理局、市生态环境局历下分局加大巡查监管力度，督促商户确保油烟净化设施正常使用，防止油烟扰民。</t>
  </si>
  <si>
    <t>历下区政府责成姚家街道办事处联合区城市管理局、区市场监督管理局增加巡查频次，发现违法行为及时依法处理。</t>
  </si>
  <si>
    <t>此件与访受〔2021〕JD1254号件内容基本一致。
5月23日至25日，历下区政府组织姚家办事处、区市场监督管理局、区城市管理局、市生态环境局历下分局对信访件反映的问题进行调查核实，具体情况如下：
1.信访件所述烤肉店为济南历下肉掌柜餐厅，位于化纤厂路4号凯旋公馆小区西门门头房（共2层），证照齐全。
2.关于“向小区内排放油烟”的问题。经现场核实，该店于5月19日、20日试营业2天。该店已安装油烟净化设备，正常开启使用，但排气口设置不规范，5月23日，市生态环境局历下分局对其排气口设置不规范的违法行为立案查处（立案文号：济环罚立字[2021]第11号）。5月26日，该店已整改完成，排气口向小区外排放，经市生态环境局历下分局现场检测，该店油烟排放浓度符合《山东省饮食油烟排放标准》(DB37/ 597—2006)，噪声符合《社会生活环境噪声排放标准》（GB22337—2008）。
3.关于“环保部门已经要求该店停业整改，但是还在偷偷营业，向外排放油烟”的问题。经现场核实，5月21日至25日，该店未营业。</t>
  </si>
  <si>
    <t xml:space="preserve">2021年5月23日，历下区政府责成趵突泉街道办事处、区城市管理局、区市场监督管理局对信访件反映的问题进行调查核实，具体情况如下：
经现场核实，信访件中反映的王胖子快餐实际名称为王胖子面馆，经营场所位于居民住宅楼内当事人家中，在厨房中安装一台家用抽油烟机，无油烟净化设施，油烟经烟道穿过窗户排至楼外。该店未办理营业执照和食品经营许可证。
</t>
  </si>
  <si>
    <t xml:space="preserve">天桥区政府责成天桥东街街道办事处、区城市管理局、市生态环境局天桥分局、区市场监督管理局采取以下措施：
要求该餐饮商户改变管道排放方向，不再向居民院内排放加工蒸汽，并对原有排放口进行封堵。截至5月17日，上述整改已完成。
</t>
  </si>
  <si>
    <t>5月15日，天桥区政府组织制锦市街道办事处、区城市管理局、市生态环境局天桥分局、区市场监督管理局对信访件反映的问题进行了调查核实，有关情况如下：
该处共有3家餐饮经营者，分别是:济南市天桥区铜后水饺馆（铜元局后街2-2号，为一楼底商）,济南市明潭居饭庄（铜元局后街11-4号，为独立商铺）,济南市小河人家餐厅（铜元局前街13号，为独立商铺）。其中铜后水饺馆、明潭居饭庄开设烧烤，均安装了油烟净化装置、提供了合格证和定期清洗记录；小河人家餐厅不进行现场餐食加工、无厨房，不需要安装油烟净化装置。以上3家餐饮店证照齐全，均有自备卫生间，现场未发现食客随地大小便情况。</t>
  </si>
  <si>
    <t>天桥区政府责成制锦市街道办事处、区城市管理局、市生态环境局天桥分局、区市场监督管理局采取以下措施：
1.市生态环境局天桥分局委托第三方对铜后水饺馆、明潭居饭庄进行油烟检测，检测结果显示油烟排放浓度均达到DB37/597-2006《饮食业油烟排放标准》要求。
2.对3家经营业户进行了宣传教育，3家经营业户均表示要劝导顾客文明就餐，保持环境整洁，及时制止不文明行为。</t>
  </si>
  <si>
    <t>5月19日，天桥区政府组织官扎营街道办事处、区城市管理局、区市场监督管理局、市生态环境局天桥分局对信访件反映的问题进行了调查核实，有关情况如下：
1.世茂天城小区1.3期8号商业楼位于世茂天城小区南区18号楼、19号楼以南，22号楼、23号楼以北，规划设有4条专用烟道。经现场查看，此楼3楼空中花园处放置有两套大型油烟净化设备，尚未进行安装。
2.前期世茂天城地产公司根据图纸规划，在该商业楼楼顶处安装大型油烟净化设备，因周边住宅居民担心噪音及占用绿地问题，强烈反对安装此设备，且多次对空中花园处净化设备进行人为破坏，导致设备无法安装。
3.目前小区内正在进行路面及地下管网改造施工。经现场查看，并调取世茂天城小区规划设计图纸，未发现下水道地下管线并管情况。通过对小区内部商业楼进行查看，下水管道内存有部分餐饮垃圾，导致下水道存在一定程度的堵塞情况。</t>
  </si>
  <si>
    <t xml:space="preserve">天桥区政府责成官扎营街道办事处、区城市管理局、区市场监督管理局、市生态环境局天桥分局采取以下措施：
1.督促世茂天城物业向8号商业楼周边居民业主进一步征询意见，加强沟通，并适时组织座谈会，一旦达成意见统一，马上进行二次净化设备的修复、安装及启用。街道城管和物业公司将加强对此商业楼的巡查管控，督促业户在营业过程中开启油烟净化设备，关闭店铺门窗，定期清洗设备，减少油烟扩散。
2.要求世茂天城物业立即调度清淤车对商业楼周边下水管道进行清污疏通，截止5月20日已疏通完毕。同时逐一对餐饮商户进行现场约谈，告知其餐饮垃圾投放及“门前五包”规定，要求其严格落实。督促世茂天城物业加强小区日常管理，提高服务质量，做好卫生保洁、秩序维护等相关工作，进一步提升小区环境品质。
</t>
  </si>
  <si>
    <t>5月19日，天桥区政府组织官扎营街道办事处、区城市管理局、区市场监督管理局、市生态环境局天桥分局、区环卫管护服务中心对信访件反映的问题进行了调查核实，有关情况如下：
1.1.3期8号商业楼规划设有4条专用烟道，该商业楼所有餐饮店铺烟道均已接入楼体总烟道，并安装分户式油烟净化设备。此楼3楼烟道出烟口处放置有两套大型油烟净化设备，尚未进行安装。
2.该商业楼周边共3条下水管道，经仔细查看，管道内存有部分餐饮垃圾，无污水外溢情况。
3.该商业楼设置有1处商业公厕，现场存在刺鼻性气味，无外溢情况。</t>
  </si>
  <si>
    <t>天桥区政府责成官扎营街道办事处、区城市管理局、区市场监督管理局、市生态环境局天桥分局、区环卫管护服务中心采取以下措施：
1.督促世茂天城物业向8号商业楼周边居民业主进一步征询意见，加强沟通，并适时组织座谈会，一旦达成意见统一，马上进行二次净化设备的修复、安装及启用。
2.街道城管和物业公司均加强对此商业楼的巡查管控，督促业户在营业过程中开启油烟净化设备，关闭店铺门窗，定期清洗设备，减少油烟扩散。
3.要求世茂天城物业立即调度清淤车对该商业楼周边3条下水管道进行清污疏通，截止5月20日已清污完毕。同时逐一对该楼餐饮商户进行现场约谈，告知其餐饮垃圾投放及“门前五包”规定，要求其严格落实。
4.世茂物业公司已对该楼公厕的卫生死角、墙壁、尿垢、污迹进行彻底消杀清理，并进行长效化落实。</t>
  </si>
  <si>
    <t>与第8批JD0902号转办件反映的为同一问题。2021年5月20日，槐荫区政府责成振兴街办事处、区市场监督管理局对信访件反映的问题进行调查核实，情况如下
1.该废品回收企业为山东永利顺商务服务有限公司已办理营业执照。
2.运输车辆装卸行驶时有噪音现象；厂区清洁不及时造成异味扰民；厂区内道路有积尘，车辆进出及大风天气易产生扬尘污染。
3.该废品回收站距离高压电塔约50米，已配备有消防降尘一体式洒水车一台、消防灭火器共计16个，厂区周边设置了喷淋设备。现场检查不存在安全隐患问题。</t>
  </si>
  <si>
    <t>槐荫区政府责成振兴街办事处、区市场监督管理局采取以下措施：
1、5月20日，责成该物资回收站对院内进行全面清扫，洒水降尘，收购物品按规定覆盖，目前已完成整改。制定保洁制度，保证每天一次全面清扫、一次洒水降尘；配备专人保洁，每天对厂区出入道路和工作区洒水降尘。加大巡查力度，发现扬尘问题及时督促整改。
2.责成该物资回收站运输车辆慢行并禁止鸣喇叭，夜间停止作业。
3.加大安全督导力度，责成该废品回收站落实安全生产主体责任,制定安全防火应急预案、定期演练，杜绝安全生产隐患。
4.加大安全隐患排查，督促该物资回收站及时检查灭火器材的有效性。</t>
  </si>
  <si>
    <t>2021年5月22日，章丘区政府组织明水街道办事处、枣园街道办事处、区园林和林业绿化局、区市场监督管理局、区环卫管护中心对信访件反映问题进行了调查核实，有关情况如下：
1.信访反映关于“喷漆污染空气”问题涉及2家企业，分别是章丘市建东机械厂、济南坚恒建筑机械有限公司，位于枣园朱各务幼儿园西侧约200米。
（1）章丘市建东机械厂主要从事机械加工生产作业，2019年2月28日完成环保竣工验收（章环建验ZY【2019】10号）。生产工艺主要为机加工、焊接，建有机械加工设备25台、电焊机1台，配套建设了移动式焊烟净化器。
现场核查时，企业有2台车床正常生产，其余设备因市场原因未生产。车间内有2个容量约1千克的小油漆桶和刷子，据调查，企业2021年3月份曾根据当批次客户要求对产品进行标记编号，经核算油漆用量不足2千克，之后批次产品未再进行标记。
（2）济南坚恒建筑机械有限公司主要从事塔吊配件组装生产作业，2021年3月初该公司私自在厂区内进行塔吊标准节表面涂装作业，配套安装了光氧-活性炭VOCs处理设施。
现场核查时，该业户处于停产状态，喷漆工序未生产。经调查，该业户2021年3、4月份进行过喷漆作业，后因经营不善、租赁合同到期等原因，在5月初已停止生产。
2.信访第二部分反映的点位于眼明泉公园汇泉路西段路南区域，面积34.87亩，该地由公园管理中心负责管理，现场树林内杂草丛生，未发现其它垃圾。此处2020年5月1日由公园管理中心委托第三方物业公司托管，2021年5月1日托管合同已到期，现正在组织招标，该点位目前无人清扫。</t>
  </si>
  <si>
    <t>5月22日，天桥区政府组织泺口街道办事处、区城市管理局、区市场监督管理局和市生态环境局天桥分局对信访件反映的问题进行了调查核实，有关情况如下：
1泺口街道办事处会同区城市管理局、区市场监督管理局和市生态环境局天桥分局执法人员多次赶赴现场调查处理，该修理厂一直处于停业关闭状态。
2.该汽修厂为一间门头房，营业面积不足20平方米。门外发现少量油污，未发现喷漆的痕迹。
3.经调查核实，该汽修厂营业执照已过期，并未重新办理，且营业执照上显示的位置与该汽修厂实际位置不符。</t>
  </si>
  <si>
    <t>历下区政府责成龙洞街道办事处、区城市管理局、区市场监督管理局采取以下措施：
1.5月25日，明喜家常菜馆已完成隔音板的安装，在达标基础上进一步降低风机噪音对周边居民的影响。
2.龙洞街道办事处联合区城市管理局、区市场监督管理局强化日常监管，发现油烟超标等违法行为及时查处。</t>
  </si>
  <si>
    <t>5月22日，天桥区政府组织北园街道办事处、市生态环境局天桥分局、区市场监督管理局、区城市管理局和市公安局天桥区分局对信访件反映的问题进行了调查核实，有关情况如下：
1.经现场核实，该处有4家废品回收站，均办理营业执照，主要收购废弃的纸箱、酒瓶、木材、塑料、钢筋等。
2.回收站现场路面已硬化，但路面有积尘、碎纸屑、木屑等。
3.现场停放有3台装卸车、2台铲车、2台打包机及运输车辆，以上7台设备和运输车辆全天24小时不定时工作，产生较大噪声。</t>
  </si>
  <si>
    <t>天桥区政府责成北园街道办事处、市生态环境局天桥分局、区市场监督管理局、区城市管理局和市公安局天桥区分局采取以下措施：
1.责成废品回收站负责人立即对现场及周边环境卫生进行清理。截至5月24日，已经清理完毕。
2.要求废品回收站负责人在居民休息时间内（12:00-14:00和22:00—6:00）不得使用大型机械工作，避免噪音扰民。
3.将加大巡查力度，发现环境问题及时进行处理。</t>
  </si>
  <si>
    <t>此件与访受〔2021〕JD1254号件内容基本一致。
5月23日，历下区政府组织姚家办事处、区市场监督管理局、区城市管理局、市生态环境局历下分局对信访件反映的问题进行调查核实，具体情况如下：
1.信访件所述烤肉店为济南历下肉掌柜餐厅，位于化纤厂路4号凯旋公馆小区西门门头房（共2层），证照齐全。
2.关于“该饭店的油烟管道安装在地面上，且油烟向小区内排放，导致整个小区弥漫着油烟味，且油烟机运行声音大，产生噪音扰民”的问题。经现场核实，该店于5月19日、20日试营业2天。该店已安装油烟净化设备，正常开启使用，但排气口设置不规范，5月23日，市生态环境局历下分局对其排气口设置不规范的违法行为立案查处（立案文号：济环罚立字[2021]第11号）。5月26日，该店已整改完成，排气口向小区外排放，经市生态环境局历下分局现场检测，该店油烟排放浓度符合《山东省饮食油烟排放标准》(DB37/ 597—2006)，噪声符合《社会生活环境噪声排放标准》（GB22337—2008）。</t>
  </si>
  <si>
    <t>5月23日，天桥区政府组织北园街道办事处、区城市管理局、市生态环境局天桥分局、区市场监督管理局对信访件反映的问题进行了调查核实，有关情况如下：
此案件举报地点为航运路鲁班佳园西门北侧沿街商铺，该小区为一建鲁班佳园，小区西侧为独立临街房，与鲁班佳园1号楼之间距离2米左右。该区域产生油烟的餐饮业户共5家，分别为济南市天桥区木风羊汤馆（孙记羊汤馆）、济南市天桥区趣尚餐厅（黄焖鸡排骨米饭）、济南市天桥区尚趣餐厅（炸鸡汉堡）、济南市天桥区君航快餐店和济南市天桥区崔家烧烤店，上述餐饮经营业户均证照齐全，安装了油烟净化设备并能正常使用，有清洗记录表。现场未发现油烟、噪音扰民的情况。</t>
  </si>
  <si>
    <t xml:space="preserve">天桥区政府责成北园街道办事处、区城市管理局、市生态环境局天桥分局、区市场监督管理局采取以下措施：
1.市生态环境局天桥分局将对5家餐饮业户油烟净化设备进行油烟检测，5月28日前出具检测报告，区城市管理局将根据检测结果做进一步处理。
2.天桥区北园派出所民警对5家业户进行了宣传教育，要求各业主对就餐过程中大声喧哗顾的顾客进行劝阻，避免噪音扰民。
3.进一步加强该区域餐饮经营单位的日常巡查监管，落实经营者主体责任，定期检测，减少油烟、噪音扰民情况。
</t>
  </si>
  <si>
    <t>5月22日，历城区政府组织区城乡交通运输局、港沟街道办事处进行调查核实，情况如下：                                                                    1.永大颐和园小区南门和保利花园小区之间的道路，为两小区的连接道路，2012年建成，与永大颐和园小区同时建设同时交付使用。因车辆通行频率高，导致破损，车辆通过时有扬尘问题。
2.该道路设有雨水排水口，因年久失修，部分雨水井被淤泥和杂物堵塞，导致排水不畅，降水无法正常排入雨水管道。</t>
  </si>
  <si>
    <t>历城区政府责成区城乡交通运输局、港沟街道办事处采取如下措施：                                                             1.区交通局于5月28日开始对破损的位置进行平整修补，预计5月31号完成。
2.区城乡交通运输局6月底前制定修复方案，于8月底前对永大颐和园南侧道路进行重修，并对雨水井进行疏通。保障道路畅通，确保降雨时路面干净无积水，消除安全隐患。
3.港沟街道做好道路保洁，及时洒水降尘，防止扬尘产生。</t>
  </si>
  <si>
    <t>2021年5月22日历城区政府组织港沟街道办事处、区城乡交通运输局、区园林和林业绿化局到达现场对信访件反映的问题进行调查核实，情况如下：
1.永大颐和园小区南门和保利花园小区之间的道路，为小区的内部连接道路，与小区同时建设同时交付使用，因车辆通行频率高，导致破损。                                                
2.永大颐和园小区东侧原为港沟街道潘庄村的集体土地，有村民种植果树和蔬菜，面积约15亩，现为济莱高铁220KV龙邢线施工项目征地使用，前期因埋设地下管廊将树木移走，回填后裸土已用密目网覆盖。济莱高铁220KV龙邢线施工项目施工方中铁十局集团电务工程有限公司，施工方将在项目完工后对裸土恢复绿化。</t>
  </si>
  <si>
    <t>历城区政府责成港沟街道办事处、区城乡交通运输局、区园林和林业绿化局采取如下措施：
1.区交通局于5月28日开始对破损的位置进行平整修补，预计5月31号完成。
2.区城乡交通运输局6月底前制定修复方案，于8月底前对永大颐和园南侧道路进行重修，并对雨水井进行疏通。保障道路畅通，确保降雨时路面干净无积水，消除安全隐患。
3.2021年12月底济莱高铁龙邢线施工项目完工，2022年2月底前中铁十局集团电务工程有限公司按照合同约定对裸土恢复绿化。</t>
  </si>
  <si>
    <t>5月23日，长清区政府组织区城乡交通运输局、平安街道办事处对信访件反映问题进行了调查核实，有关情况如下：
济郑高铁（长清段）从长清区平安街道办事处石庄村斜穿而过，项目建设单位：山东济郑高速铁路有限公司，施工单位：中铁广州工程局集团有限公司郑济铁路（山东段）工程项目部。
高铁建设项目属于线性工程，点多线长，管理难度较大。该项目在高铁红线一侧设有施工便道，该便道与村内大街交叉处已硬化，其余部分为碎石路但未充分压实，导致晴天扬尘扰民，雨天道路泥泞。</t>
  </si>
  <si>
    <t>长清区政府责成区城乡交通运输局督促施工单位：
1.对村内施工便道进行硬化或充分压实，安排专人对村内大街等车辆、行人通行多的区域进行清扫、洒水、保洁。
2.对施工点及施工便道增加洒水降尘频次，有效抑制扬尘产生，并做好相关记录以备查。
3.对施工现场长期堆放不动的裸露土堆，采取覆盖或播撒草种等防尘措施，防止刮风起尘。
截至5月27日，以上措施已落实到位。</t>
  </si>
  <si>
    <t>5月14日，天桥区政府组织药山街道办事处、区城市管理局、区住房和城乡建设局对信访件反映的问题进行了调查核实，有关情况如下： 
 1.三箭瑞景苑小区确有占用绿化带扩建小院的情况，其中有一户居民搭建阳光房架子，目前均处于停工状态。
 2.相关单位前期曾接到过该问题的12345热线举报，2021年4月30日，药山街道办事处、药山派出所、区城市管理局、三箭瑞景苑开发商、三箭物业召开协调会，研究处理三箭瑞景苑小区内小院扩建问题，决定责成各扩建业主立即停工接受处理。山东三箭物业管理有限公司已将擅自扩建小院的一楼业主全部起诉至天桥区人民法院，目前法院已受理。
  3.2021年5月1日，区城市管理局执法人员对扩建小院的一楼业户下达《责令限期改正通知书》26份，要求立即停止施工，自行整改。</t>
  </si>
  <si>
    <t>2021年5月22日，章丘区政府组织明水街道办事处、区住房和城乡建设局、章丘文旅发展有限公司对信访件反映问题进行了调查核实，有关情况如下：
信访中反映的明水古城全称为“明水古城国际泉水旅游度假区”，位于济南市章丘区明水街道办事处，总建筑面积80万平方米。具备完善的规划、立项、用地、施工许可等手续。2019年开工建设，预计2023年完工。老四中片区占地面积约200亩，目前由4家公司承建。
现场核查期间，发现亚都建筑集团有限公司承建区域内部分裸土未覆盖，道路有积尘，存在扬尘问题。其余3家公司承建的施工工地湿法作业、施工围挡、裸土覆盖等措施落实情况良好。</t>
  </si>
  <si>
    <t>5月23日，长清区政府组织区住房和城乡建设局、平安街道办事处对信访件反映问题进行了调查核实，有关情况如下：
长清区平安街道办事处小于村共有175户，人口714人，宅基地175处。2016-2018年共完成旱厕改造153户，其中：利用省市区资金改厕65户；利用街道资金改厕88户；未进行改造的共22户，其中：长期无人居住的5户，因空间受限无法改造的14户，群众自愿放弃改造3户。对未改造的22户，政府有关部门未拨付政府性资金。</t>
  </si>
  <si>
    <t>长清区政府责成区住房和城乡建设局会同平安街道办事处扎实做好旱厕改造工作，确保政府拨付资金专款专用。</t>
  </si>
  <si>
    <t>5月22日，天桥区政府组织官扎营街道办事处、区住房和城乡建设局和市生态环境局天桥分局对信访件反映的问题进行了调查核实，有关情况如下：
经现场核实，情况属实，世贸天成小区11号楼1单元北侧墙体安装空调外机一台，南侧安装空调外机两台，均未按规定位置安装，产生噪音。</t>
  </si>
  <si>
    <t>天桥区政府责成官扎营街道办事处、区住房和城乡建设局和市生态环境局天桥分局采取以下措施：
约谈空调外机所属单位负责人，要求立即对违规设置的空调外机进行迁移，5月24日三台空调外机已迁移。</t>
  </si>
  <si>
    <t>5月22日，历下区政府组织建新街道办事处、市生态环境局历下分局、区住房和城乡建设局、区城市管理局对信访件反映的问题进行调查核实，具体情况如下：
经现场核实，历下区花园路290号1号楼是指华夏福地大厦，该大厦为商住综合楼，1至4层是商业用房，5层以上是住宅，根据楼层区域规划设计，10台制冷用空调室外机组安装位置为1号楼1单元4层楼顶平台东南角。10台机组中7台为济南新东方培训学校有限公司（华夏福地校区）所属，运行时间为早8时至晚21时；3台为矩阵优选（山东）科技信息有限公司所属，运行时间为早8时30分至18时。空调室外机组已安装定时控制器，晚21时之后不再运行。5月22日市生态环境局历下分局对10台机组进行噪音检测，检测结果为52.7dB（A），符合《社会生活环境噪声排放标准》（GB22337—2008）1类功能区排放限值。建新街道办事处经与周边居民协商，部分居民考虑到安全因素，无法设立隔音挡板。</t>
  </si>
  <si>
    <t>5月22日，历下区政府组织燕山街道办事处、区住房和城乡建设局、区城市管理局、区园林绿化服务中心、区行政审批服务局对信访件中反映的问题进行调查核实，具体情况如下：
经调查，益寿路16号益寿家园小区20多年树龄的树一共7棵，其余树木均为绿化新栽种树木。2020年10月，新东兴物业管理有限公司经历下区行政审批服务局批准，将小区4号楼西侧1棵存在严重安全隐患法桐树伐除。同时为避免阻碍交通、危害居民人身安全对剩余6颗老树中的4颗进行了重修，不存在“抹头截干、刨根”的方式乱砍滥伐现象。现场检查时，进行重修的4棵老树均已长出新枝新芽。</t>
  </si>
  <si>
    <t>2021年5月22日，章丘区政府组织埠村街道办事处、区住房和城乡建设局、市生态环境局章丘分局对信访件反映问题进行了调查核实，有关情况如下：
举报件“章丘区埠村街道植物园龙田文旅小镇”全称为中龙田文旅小镇项目，2020年4月7日取得环评批复：章环报告表（告）【2020】12号。由山东水发神洲置业有限公司开发建设，山东龙创建筑工程有限公司承建，分为两个标段。一期总建筑面积约6.0164万平方米，2020年1月9日开工，目前处于主体结构施工阶段。二期未启动。
1.关于夜间施工问题。经现场调查，该工地正常施工时间为（7：00-11：30/13:30-17:00），经与现场施工人员了解，5月21日夜间至5月22日凌晨3时左右因化粪池异味，进行抢工修缮，属于偶发夜间施工现象。
2.关于夜间运输问题。经现场调查，该工地运输物料时间为（7：00-19：00），工地在5月21日夜间至5月22日凌晨曾偶发夜间运输。
3.关于扬尘问题。经现场调查，该工地采取了裸土覆盖、施工工地围挡、湿法作业、进出车辆清洗等措施。
4.关于噪声问题。经现场调查，该工地主要噪声源为非道路移动机械作业、机加工、物料装卸运输、混凝土浇筑等，正常施工期间主要采取围挡等方式隔音降噪，距离最近的居民区1100米左右，不会对周边居民产生较大影响。</t>
  </si>
  <si>
    <t>章丘区政府责成埠村街道办事处、区住房和城乡建设局、市生态环境局章丘分局落实以下措施：
1.施工方未经许可不得夜间施工、运输。
2.督促施工方严格落实建筑施工工地“六个百分百”措施，避免扬尘污染。
3.增加巡查频次，避免车辆带尘上路。
4.南外环和埠村动植物园西路清扫、洒水频次由一天一次增加为一天两次，有效降低道路扬尘。</t>
  </si>
  <si>
    <t>2021年5月22日，章丘区政府组织白云湖街道办事处、市生态环境局章丘分局对信访件反映问题进行了调查核实，有关情况如下：
信访中反映的企业名称为山东万林包装有限公司，位于白云湖街道杨南村宁石路东首，该企业2014年建设，2017年取得环境影响评价批复，2018年9月完成验收，主要产品为纸质包装箱，主要生产工艺为纸板加工-印刷-成型，配套建设了低氮燃烧器、活性炭等离子光氧污染防治设施，该企业生产过程中不涉及用水，无工艺废水产生。生活污水排入厂区化粪池，由环卫部门定期清运。
信访中反映的果树园承包人是章丘市刁镇万林纸箱包装厂，该承包地位于山东万林包装有限公司厂区南侧，承包性质为建设农业生态园，占地面积15亩，灌溉用水来自白云湖街道杨南村农灌井。信访中反映的“企业在果园内排放污水”内容不属实。
市生态环境局章丘分局已于2021年5月22日取地下水一份，进行监督检测，5月24日济南市章丘环境监控中心出具的监测报告23项指标均达到了GB/T14878-2017《地下水质量标准》IV类标准。</t>
  </si>
  <si>
    <t>5月22日，历城区政府责成市生态环境局历城分局、董家街道办事处对信访件反映的问题进行了调查核实，情况如下：
1.转办件所称“齐鲁制药厂”为齐鲁制药董家生产基地，位于历城区董家街道办事处，包括齐鲁安替制药有限公司、山东安信制药有限公司、齐鲁动物保健品有限公司、齐鲁制药有限公司四家独立法人单位。排放的大气污染物主要为75吨燃煤锅炉废气、生产工艺废气和污水处理厂废气。燃煤锅炉废气主要有烟尘、二氧化硫、氮氧化物等，生产工艺废气和污水处理厂废气主要包括非甲烷总烃、苯、甲苯、二甲苯等挥发性有机废气。其中，燃煤锅炉配备建设了除尘、脱硫、脱硝等大气污染物处理设施，已安装在线监控系统并与重点污染源自动监控平台网联网；各生产车间配套建设了冷凝、洗涤、活性炭吸附、树脂吸附、RTO蓄热燃烧等大气污染物处理设施，生产过程中物料密闭流转，减少有机废气挥发逸散，部分排放口安装在线监控系统并重点污染源自动监控平台网联网；污水处理厂废气通过专用管道收集后，经洗涤+RTO蓄热燃烧处理后达标排放，已安装在线监控系统并与重点污染源自动监控平台网联网；定期对厂区管线、设备开展LDAR检测与修复工作，严控无组织泄漏和有机废气逸散，确保厂内及厂界渉气指标受控。
2.2020年10月，在山东安信制药有限公司安信2800项目东北角、生物制药分厂东南角、齐鲁动物保健品有限公司动保化制药剂园东南角3个点位安装厂界VOCs在线监测系统，并与重点污染源自动监控平台网联网，实时对厂界VOCs、苯系物进行监测。并按照监测计划，每月委托第三方检测公司对厂区废气进行检测，检测结果均符合排放标准，并将检测数据向社会公开。
3.2021年5月14日，市生态环境局历城分局委托山东省冶金产品质量监督检验站有限公司对齐鲁制药董家基地厂界进行了臭气检测（鲁冶质检（2021）第2021HJ050059号），检测结果符合GB14554-1993恶臭污染物排放标准。2021年5月22日，市生态环境局历城分局执法人员对该生产基地现场检查，并调阅在线监控系统，企业污染防治设施正常运行，各类污染物达标排放。</t>
  </si>
  <si>
    <t>历城区政府责成市生态环境局历城分局、董家街道办事处采取如下措施：
1.市生态环境局历城分局督促企业按照排污许可证要求，严格落实企业主体责任，定期开展各类污染物的检测。
2.市生态环境局历城分局督促齐鲁制药董家生产基地四家单位加强环保设施的建设及运行维护，确保各类大气污染物达标排放。</t>
  </si>
  <si>
    <t>历城区政府责成市生态环境局历城分局、郭店街道办事处采取如下措施：
对济南鲁东耐火材料有限公司继续采取监管措施，要求企业严格落实监测计划，加强各类生产设备和降噪设施的维护保养，确保噪声达标排放。</t>
  </si>
  <si>
    <t>2021年5月22日历城区政府组织港沟街道办事处、区自然资源局对信访件反映的问题进行了调查核实，情况如下：
1.信访件反映的石料堆在港沟街道办事处河东村东南侧，占地面积约4700平方米，为该村集体土地，其中2000平方米地类为耕地，2700平方米地类为未利用地。
2.河东村村民李某某在该地块存放建筑工地使用的石料，现场未发现流动磕石机，无噪声，石料覆盖不严，易产生扬尘。</t>
  </si>
  <si>
    <t>历城区政府责成港沟街道办事处、区自然资源局采取如下措施：
1.区自然资源局督促李某某已于5月26日将石料堆清运完毕。
2.港沟街道督促李某某清理过程中做好洒水降尘措施，杜绝扬尘污染。</t>
  </si>
  <si>
    <t>5月22日，历城区政府组织王舍人街道办事处、区城市管理局对信访件反映的问题进行调查核实，情况如下：1.信访件所描述空地位于王舍人街道办事处冷水沟村，白菜路丁字路口向西200米路北金水岸小区，该小区有2座居民楼，居民楼之间有空地，约1000平方米。2.经了解，金水岸小区个别业主将空地开垦并种植蔬菜，面积约600平方米，施肥沤肥过程中产生异味，翻土时存在扬尘问题。</t>
  </si>
  <si>
    <t>历城区政府责成王舍人街道办事处、区城市管理局采取以下措施：
1.5月26日，王舍人街道办事处督促小区业主自行清理菜园，并用防尘网对裸土进行覆盖，已整改完毕。
2.小区物业对小区内部道路及时保洁洒水，防止扬尘。</t>
  </si>
  <si>
    <t>5月22日，历城区政府组织市生态环境局历城分局会同市场监督管理局、华山街道办事处进行调查核实，情况如下：
1.济南东扩精密机械加工厂实际为济南东拓精密机械有限公司（统一社会信用代码：9137D12730644801P），位于济南市历城区同华路22号，该单位主做外贸出口，举报反映问题实为济南圣佳斯康精密机械有限公司的子公司。
2.济南圣佳斯康精密机械有限公司（统一社会信用代码：91370112672264906B）位于济南市历城区华山街道同华路22号，东至济南元泰钢结构有限公司、南至济青高速公路、西至卧西村灵堂墓地、北至同华路，北侧距堰头村约200米。主要从事精密机械部件的生产及销售，主要原材料：花岗石荒料石、大理石板材、不锈钢金属镶件、环氧树脂胶等；主要生产设备：标准龙门刨铣床、龙门磨床、升降式大型切割机、单臂切机、数控机床、摇臂钻床及起重机等；主要加工流程：石料切割--打磨--钻孔--恒温精加工--检验成品。该单位于2017年12月27日取得环评审批（济历环报告表﹝2017﹞第（219）号），于2019年1月3日完成环保验收（济历环建验﹝2019﹞第（31）号），2020年6月18日完成固定污染源排污登记（登记编号：91370112672264906B001X）。
3.现场检查，该单位无喷漆生产工艺，无除锈生产工艺，无异味；噪声主要是龙门刨铣床、龙门磨床、数控机床运行时产生，在密闭车间内经距离衰减后自然降噪；石材加工粉尘经水喷淋装置收集进入沉淀池，其生产车间东侧、南侧及西南角都建设有沉淀池，生产废水经沉淀池沉淀后循环利用，回用于生产，不外排。
4.2021年5月23日，山东省冶金产品质量监督检验站有限公司受市生态环境局历城分局委托，对济南圣佳斯康精密机械有限公司进行噪声检测，并于5月25日出具检测报告（鲁冶质检（2021）第2021HJ050149号）。检测报告显示，厂界噪声测量值为54.8dB，符合《工业企业厂界环境噪声排放标准》（GB12348-2008）规定。</t>
  </si>
  <si>
    <t>历城区政府责令市生态环境局历城分局、华山街道办事处采取如下措施:
1.市生态环境局历城分局要求济南圣佳斯康精密机械有限公司规范管理生产加工活动；生产加工时保持车间门窗关闭，防止工艺噪声污染；加强循环废水管理，禁止外排，防止污染周边环境；加强厂区保洁，防止扬尘污染。
2.华山街道加强巡查，发现违法行为及时上报。</t>
  </si>
  <si>
    <t>5月22日，天桥区政府组织堤口路街道办事处、宝华街街道办事处、区城乡水务局对信访件反映的问题进行了调查核实，有关情况如下：
举报中的万盛园小区东侧排洪沟实为万盛大沟。经现场核查，万盛园小区东侧沟内无异味，河水水量小，流动性较差。2019年10月开始实施的万盛大沟雨污分流工程，对排入河道的污水进行了截污，实现了雨污分流，提高了河道水质，工程已于2020年12月竣工验收。工程完工后，河道未出现臭味难闻的情况。2021年5月17日，天桥区城乡水务局委托第三方检测公司对万盛大沟堤口路南段的水样进行检测，该段水样检测结果符合地表水环境质量标准要求。</t>
  </si>
  <si>
    <t>天桥区政府责成堤口路街道办事处、宝华街街道办事处、区城乡水务局采取以下措施：
1.天桥区城乡水务局将协同办事处加大对该河道的巡查力度，发现问题及时处理。
2.已将纬十二路铁路桥下泵站内排出的地下水导入万盛大沟，增加河道水流量，进一步提升河道水质。</t>
  </si>
  <si>
    <t>市中区政府责成十六里河街道办事处、区城乡水务局、区城市管理局对信访投诉反映的问题采取如下措施：                                    1.5月24日十六里河街道办事处组织人员将道路两侧建筑垃圾清运完毕，同时将吴家村垃圾桶周边生活垃圾进行了清理。
2.要求山东清立洁环境服务有限公司加大管理保洁力度，生活垃圾做到日产日清。
3.区城乡水务局要求施工单位严格落实扬尘治理措施，坚决避免扬尘污染。</t>
  </si>
  <si>
    <t xml:space="preserve">天桥区政府责成北园街道办事处、区环卫管护中心和区城乡水务局采取以下措施：
1.要求清河社区居委会于6月15日前清运堆放的建筑垃圾。
2.立即安排人员对西泺河河道内漂浮物进行清理，继续严格执行和落实“河长制”工作要求，加强对西泺河的巡查力度。漂浮物现已清理完毕。
3.清河社区居委会与时代新苑物业人员立即对地下室、电梯间卫生进行全面清扫。督促社区及物业公司加强管理、巡查，保持长效，发现问题及时上报，及时处置。
</t>
  </si>
  <si>
    <t>2021年5月23日，章丘区政府组织圣井街道办事处、区环卫管护中心、区城乡水务局、区自然资源局对信访件反映问题进行了调查核实，有关情况如下：
举报人反映的80亩土地位于章丘区圣井街道办事处陈家村西南侧，实际70余亩，约40亩建设用地，30亩一般农田。其中16.76亩的土地为原陈家村粘土矿（2003年关停）和镀锌厂（1996年关停）用地。2019年9月济南市大东环工程施工征用并对地块上的附属物进行了补偿，为了工地施工土地整平，大东环工程10万方弃土内倒排至此矿坑内。后来因规划图纸变更，大东环工程不再征收此处土地，经圣井街道陈家村两委同意，并通过“五步议事法”相关程序，将16.76亩土地承包流转给韩某某，进行场地平整种植树苗。其余50多亩土地处于闲置状态，无建筑垃圾和渣土堆放。经核实，不存在破坏农田的问题。
现场核查时，现场大部分平整的土地已用防尘网进行了覆盖，有少部分土地裸露未覆盖，存在扬尘问题。</t>
  </si>
  <si>
    <t>5月22日，历城区政府组织区城乡水务局、区城市管理局、王舍人街道办事处、区卫健局进行调查核实，情况如下：
1.恒大城小区于2013年9月一期交付使用，自来水市政管网已铺设，因开发商济南恒大金碧房地产开发有限公司一直未缴纳供水管网建设配套费，无法接入市政供水管网。目前该小区使用4眼自备井供水作为生活用水水源，3眼为日常使用，1眼备用，2017年、2018年经济南市城乡水务局审批取得取水许可证，证号为取水【2017】第00323号及取水【2018】第00377号，均在有效期内。
2.济南金碧物业有限公司委托济南雅圣洁清洗保洁有限公司对小区供水水箱进行定期清洗，2021年4月17山东绿洁环境监测有限公司对三眼自备井进行检测（NO：BW-4-202150898），检测结果符合饮用水卫生标准。3.根据《济南市城区自备井封停工作三年攻坚行动方案》要求，恒大城小区已列入2021年封停台账，2021年底前完成封停工作，封停后改接市政供水，恒大城小区需缴纳供水配套费1921.42万元，目前济南恒大金碧房地产开发有限公司提出申请分三批于2022年3月30日前缴纳完毕，配套费分批缴纳计划与市政府要求不符。</t>
  </si>
  <si>
    <t>历城区政府责成区城乡水务局、区城市管理局、王舍人街道办事处、区卫健局采取如下措施：1.5月22日，区卫健局对恒大城小区进行检查，并委托山东绿洁环境监测有限公司对小区住户随机抽取水样进行检测，检测报告显示检测结果符合饮用水卫生标准。
2.督促济南恒大金碧物业有限公司加强小区供水设施管理，每半年对供水水箱进行清洗，消毒，确保供水安全。
3.区城乡水务局会同王舍人街道办事处催缴供水管网建设配套费，并对接济南水务集团，加快推进该小区接入市政供水进度。</t>
  </si>
  <si>
    <t>济南市南部山区管理委员会组织仲宫街道办事处、生态保护局对该信访件投诉反映的问题进行调查核实，具体情况如下：
1.金宫大酒店为山东金泰集团房地产开发总公司开发建设，1993年经市计委批准立项（济计基[1993]349号文、济计基[1993]959号文），1994年经省土地管理局批复（（1994）鲁土用偿字第74号），获得土地使用权证（国有土地使用证：历城国用（93）字第1675041号），2010年进行了房屋登记（济房权证历城字第120764号）。不属于违章建筑。
2.该酒店距卧虎山水库约600米，不在卧虎山水库二级水源地保护区范围内。经现场调查，该酒店污水已纳入仲宫街道城镇污水管网，不存在污水直排的情况。
3.该建筑所产生的污水为生活污水，不含任何工业废水，且污水符指标合相关标准（B0D≤200mg/,CODcr≤400mg/L,Ss≤100mg/L,PH6~9,氨氮≤40mg/L,总氮≤60mg/L,总磷≤5mg/L），由仲宫污水处理厂进行集中无害化处理达标后排放。
4.该建筑连接仲君污水处理厂的污水管道约500米，未发现破损泄漏情况。</t>
  </si>
  <si>
    <t>5月22日，历城区政府组织区城乡交通运输局、王舍人街道办事处、区城市管理局进行调查核实，情况如下：
1.金茂悦小区位于王舍人街道陈东村，信访件中的张马大街、响泉路、望华北街、开源中路均为小区周边规划道路，建设单位为济南轨道交通集团有限公司。
2.小区周边规划道路占用王舍人街道小张马村、陈东村、冷水沟村土地。其中北侧、西侧的望华北街、开源中路正在建设中；东侧张马大街、南侧响泉路已规划，未开工建设。目前因片区拆迁，道路存在破损并产生扬尘，两侧堆有少量生活垃圾及拆迁后的建筑垃圾。上述四条道路均未硬化。
3.现场查看发现，覆盖建筑垃圾部分密目网已破损，路面有浮尘，有扬尘产生。</t>
  </si>
  <si>
    <t>历城区政府责成区城乡交通运输局、王舍人街道办事处、区城市管理局采取如下措施：
1.济南市轨道集团制定关于张马片区道路建设方案，区交通局会同王舍人街道推进道路建设进程。
2.5月22日，区城市管理局督促施工单位将破损的密目网更换，并对各路段定时洒水降尘，已整改完毕。
3.对该区域内未硬化道路施工现场进行巡查，督促施工单位落实降尘措施，做好日常监管工作。</t>
  </si>
  <si>
    <t xml:space="preserve">5月22日，历城区政府组织东风街道办事处、区市场监督管理局、市生态环境局历城分局、区城市管理局、市公安局历城分局、市公安局交通警察支队历城区大队进行调查核实，情况如下：                                                      1.信访件反映的加工点为济南猫王生物科技有限公司，注册时间2018年3月14日，法定代表人为李某某，主要从事粘鼠板的生产和销售。该加工厂除营业执照外无其他手续。
2.该公司营业执照地址为祝甸路21号西侧门头房（位于路西），实际生产地点位于路东一间约三十平方米建筑内，该门头房为违章建筑。
3.现场检查时，该公司正在生产粘鼠板，生产工艺需对半凝固状胶体进行加热，现场无明显刺鼻气味。门口有一辆无牌厢式货车遮挡视线。                                                 </t>
  </si>
  <si>
    <t xml:space="preserve">历城区政府责成区市场监督管理局、东风街道办事处采取如下措施：                                   1.该加工点5月26日已将设备、室内物品清运完毕。                                                                                                                                            2.5月22日，市公安局交通警察支队历城区大队对无牌厢式货车下达整改通知，要求三日内将该货车自行拖走。5月23日，现场已无货车。                                     3.东风街道办事处6月5日之前将该违章建筑拆除，并恢复原状。
4.对辖区内隐藏的类似厂房进行全面排查，确保发现类似问题时及时处理。                </t>
  </si>
  <si>
    <t>5月23日，天桥区政府组织桑梓店街道办事处、区环卫管护中心和区城市管理局对信访件反映的问题进行了调查核实，有关情况如下：
在后房村东侧、池塘南侧有60立方米建筑垃圾和部分生活垃圾，情况属实。</t>
  </si>
  <si>
    <t>2021年5月23日，市生态环境局组织对信访件反映情况进行了调查核实，情况如下：
1.我市积极推动加油站油气回收治理工作。一是按照国家、省工作部署，印发《济南市环保局关于开展油气回收综合治理工作的通知》（济环字〔2013〕132号），于2014年底完成了全市加油站一、二次油气回收治理改造工作。二是按照省、市有关要求和部署，印发《济南市城市建成区加油站三次油气回收治理改造工作的实施方案》（济环字〔2017〕1号）、《关于开展加油站油气回收在线监控设备安装工作的通知》（济环字〔2017〕186号）、《济南市加油站油气回收治理工作实施方案》（济环字〔2018〕127号）、《关于做好莱芜区、钢城区、莱芜高新区加油站油气回收治理工作的通知》（济环字〔2019〕72号）等文件，采取政策引导、经济激励等方式，推动全市763家运营加油站实现三次油气回收治理全覆盖。并通过财政补贴方式，扩大加油站在线监测系统安装范围，完成78家年销售汽油量3000吨（国家标准要求5000吨）以上加油站在线监测系统安装工作，同步建设市级加油站油气回收在线监控平台系统，实现联网加油站油气排放的信息化监管。
2.强化加油站油气回收监管力度，促进全市加油站稳定达标排放。2018年以来，市及区县两级组织开展加油站油气回收检查8684家次，监督监测670家次，对存在问题的103家次加油站责令限期整改，其中，对存在不正常使用污染防治设施、超标排放等行为的55家加油站立案查处，共罚款108万元，有效规范了加油站油气回收设施运行，促进了全市加油站达标排放水平。
3.积极推进国家新标准升级工作进程。2021年4月1日，《加油站大气污染物排放标准》（GB20952-2020）正式颁布实施。为按照新国标规定的内容、要求和时间节点，完成全市加油站达标升级任务，2月10日，市生态环境局印发了《关于开展油气回收治理达标升级工作的通知》（济环函〔2021〕15号），督促全市加油站落实环保主体责任，严格按照新国标规定的时限要求，按期完成油气污染防治设施的升级改造。截至目前，需于今年4月1日前完成卸油油气回收提升改造的25家加油站，已全部按期完成。另有69家应于2022年1月1日完成加油环节提升改造的加油站，提前完成升级改造任务。</t>
  </si>
  <si>
    <t>针对信访投诉反映的问题，市生态环境局采取以下措施：
1.按照《加油站大气污染物排放标准》（GB20952-2020）规定的时限要求，继续组织督促加油站在2021年底前完成加油、储油油气排放控制及在线监测系统的达标升级改造工作。
2.2021年6月底前组织开展一轮加油站油气泄漏及油气回收设施运行状况专项排查工作，对排查过程中发现的问题，督促加油站及时整改到位。
3.继续坚持市级抽查和区县日常监管、现场检查监测与远程监控相结合的工作机制，加大加油站油气回收监管力度，依法依规严厉查处不正常安装或使用油气回收设施等违法违规行为，确保油气回收设施正常运行。</t>
  </si>
  <si>
    <t>2021年5月18日，章丘区政府组织曹范街道办事处、区城乡水务局、市生态环境局章丘分局对信访件反映问题进行了调查核实，有关情况如下：
1.信访件中反映的水库为亭山水库，位于曹范街道办事处郝亭山村西，总库容53.5万方，现水库存水量约5万方，水库上游北曹范、高家埠村、于家埠村、宋家埠、潘家埠等5个村的生活污水进入曹范污水处理站处理达标后通过泄洪沟汇入亭山水库，同时也接纳水库周边汛期地表径流。
2.曹范污水处理站因济潍高速建设占用于2021年5月10日拆除，2021年5月11日在水库上游的生活污水进行拦截储存，组织车队持续将污水运输至城区污水管网（黄旗山二号路碧桂园凤凰城处），进入光大水务（章丘）有限公司进行集中处理。
3.2020年冬季以来，亭山水库没有新鲜水进入，近期随着气温升高，蒸发量加大，水质逐渐变差变臭。</t>
  </si>
  <si>
    <t>章丘区政府责成曹范街道办事处、区城乡水务局、市生态环境局章丘分局对信访投诉反映的问题采取如下措施：
1.立即开展新建2座污水处理站（总处理能力680吨/日）建设工作，已完成招标、选址、地勘等前期工作，正在编制设计方案，计划2021年12月底前建成投用。
2.5月13日，章丘区曹范街道办事处开始组织专业队伍对亭山水库进行水体亮化治理，5月18日已完成水面漂浮物打捞和喷施石灰水溶液工作，5月21日已完成硫酸铝净水剂溶液喷洒工作,水库水质已有较大的改善，已无明显臭味。将继续采取投加硝化/反硝化菌种，进行人工增氧、栽植水生植物、投加滤食性鱼类等措施重构水生态系统，提升水体自净能力，使水库水质持续改善。
3.章丘区曹范街道办事处、区城乡水务局继续加大监督检查力度，密切关注辖区内水库、塘坝水质状况，坚决杜绝水体污染问题发生。</t>
  </si>
  <si>
    <t>章丘区政府责成绣惠街道办事处、区自然资源局、市生态环境局章丘分局对信访件反映问题采取以下措施：
1.章丘区自然资源局针对马某违法占用耕地建设车间行为，于2021年5月18日立案调查（立案号：章自然立字（2021）3016号），2021年下达了《行政处罚告知书》（章自然罚告字[2021]3016号），责令马某某拆除违法建设的车间建筑物，拟处罚款73614元。
2.绣惠街道办事处督促李某某对收购站废铁丝和废铁皮进行清理，2021年5月23日已经清理完成。
3.章丘区绣惠街道办事处、区自然资源局、市生态环境局章丘分局将进一步强化属地管理监督责任，做到举一反三，对辖区内设施农用地建设情况进行排查，坚决杜绝违法违规现象的发生。</t>
  </si>
  <si>
    <t>2021年5月18日，章丘区政府组织曹范街道办事处、市生态环境局章丘分局、区自然资源局对信访件反映问题进行了调查核实，有关情况如下：
该举报件与第二批转办件访受〔2021〕JD0103号举报内容基本相同。
济南亚奥豆腐有限公司，位于章丘区曹范街道办事处叶亭山村南，该公司于2018年4月12日办理《豆腐及豆制品加工项目》报告表（章环报告表[2018]280号）并通过自主验收。建有炸豆腐、鲜豆腐、小豆腐、内酯豆腐、五香豆干生产线共五条，配套建设有30m³/d的污水处理站，处理后的生产废水排入公司西南侧藕池内。5月14日现场核查时，炸豆腐线在生产（外购白豆腐），其他未生产，无生产废水产生。
1.关于三台锅炉问题。该公司实际有2台以液化气为燃料的蒸汽发生器，使用低氮燃烧器，以保证燃烧后废气达标排放。其中一台已报废拆除后在原地暂存，另一台在用。根据企业现场提供的由山东方信环境检测公司2020年10月14日出具的检测报告显示，蒸汽发生器外排烟气满足排放标准要求。
2.关于废水排放问题：该公司满负荷生产时每天废水产生量约10方。生产废水由暂存池通过水泵提升进入污水处理站的污水池中处理，处理后废水进入存储池达到一定水位高度后经过一条软管自动溢流至西南侧防渗处理过的藕池内。排入藕池种藕的情形未严格落实环评批复中“回用于厂区绿化”的要求，但根据企业现场提供的由山东方信环境检测公司2020年10月14日出具的检测报告显示，处理后废水符合《城市污水处理污染物排放标准》（GB18918-2002)一级A标准和《城市污水再生利用城市杂水水质》（GB/T18920-2020)标准，满足生产废水回用要求。近期鲜豆腐、小豆腐、内酯豆腐、五香豆干生产线因市场原因停产，无废水产生，目前中水池处于干涸状态。
3.污水排放到农耕地，污染土壤和水源问题。该公司处理后废水进入存储池达到一定水位高度后经过管道自动溢流至西南侧的藕池内。藕池面积约2.65亩，为亭山水库天然泄洪沟，地类属基本农田，经章丘区自然资源局确认，未发现新增建设，没有破坏耕地行为。该公司长期用于种植莲藕，藕池做过防渗处理，没有污染土壤。2021年5月15日，济南市章丘环境监控中心通过该公司厂区内水井对地下水采样检测，结果显示PH、高锰酸盐指数、硝酸盐氮、亚硝酸盐氮、氨氮等指标均满足《地下水质量标准》（GB/T14848-2017）三类标准，水源未受到污染。</t>
  </si>
  <si>
    <t>章丘区政府责令曹范街道办事处、市生态环境局章丘分局、区自然资源局采取以下措施：
1.市生态环境局章丘分局于2021年5月14日向济南亚奥豆腐有限公司下达限期整改通知书（编号ZQBC001），责令该公司立即拆除污水处理站至藕池的软管，严格落实环评要求，治理达标后的废水用于厂区内绿化等综合利用；加强污水处理设施运行管理，确保污水处理设施正常运行，达标回用。
2.督促该公司加强低氮燃烧器的日常维护，确保氮氧化物达标排放。
3.督促企业落实污染防治主体责任，按规定频次做好自行监测，确保污染物达标排放。
4.曹范街道办事处、市生态环境局章丘分局积极落实属地管理责任，加大对企业的监督管理，对发现的违法行为依法处理。</t>
  </si>
  <si>
    <t>5月20日，章丘区政府组织曹范街道办事处、市生态环境局章丘分局、区自然资源局、区城乡水务局对信访件反映问题进行了调查核实，有关情况如下：
举报件反映的龙福城豆制品有限公司全称为济南龙富城豆制品有限公司，位于章丘区曹范街道办事处大有村东610米处。该公司于2018年3月取得豆制品加工项目批复（章环报告表[2018]157号），主要产品为豆制品，主要生产设备有磨浆机、煮浆罐、点浆桶等，生产工艺为：浸泡-磨浆-煮浆-点浆-压榨。配套污水站设计处理能力12方/天，处理后废水不外排，用于厂区绿化。
1.关于“该公司的环评手续造假，厂直接建造在废弃的石料厂内，与环评手续的地址严重不符”问题。经调阅资料和实地核实，该公司厂址为原曹范镇大有村废弃石料场，环评手续所载厂址、主要生产设备、污染防治设施等内容与实际情况一致，审批等环节依法合规，将厂直接建造在废弃的石料厂内，与环评手续的地址严重不符问题。
2.关于“污水处理厂的设备没有使用过，只是用于应付检查使用，设备根本无法运作，将废水直接排放至厂东南侧的大坑内，大坑约占地2000立方左右，遇到检查时在坑上覆盖山石的废料”问题。现场核查时，该公司未生产，主要生产设备已拆除，污水处理设施未运行，污水收集池内存有生产废水约5立方。日常巡查监管记录显示，该公司生产期间污水处理设施间歇运行。该公司厂区内东南方向30米处确有一处废弃矿坑，坑内未发现生产废水及排放痕迹，坑底长有绿色植物，无覆盖迹象。
3.关于“在厂东南角的山体盗采山石，”问题。现场核查时，在该公司厂区及矿坑内未发现山石开采设备，坑底地面长有绿色植物，无运输车辆通行痕迹，矿坑周边未见新近开采痕迹。
4.关于“举报多次未进行过任何处理”问题。经查询2020年以来“12345”市民热线及相关部门信访举报记录，没有与此件内容相关的信访举报信息。</t>
  </si>
  <si>
    <t>5月20日，章丘区政府组织曹范街道办事处、市生态环境局章丘分局、区自然资源局、区城乡水务局对信访件反映问题进行了调查核实，有关情况如下：
此件反映内容与访受〔2021〕JD0895号件相似。
曹范街道办事处大有村东610米处。该公司于2018年3月取得豆制品加工项目批复（章环报告表[2018]157号），主要产品为豆制品，主要生产设备有磨浆机、煮浆罐、点浆桶等，生产工艺为：浸泡-磨浆-煮浆-点浆-压榨。配套污水站设计处理能力12方/天，处理后废水不外排，用于厂区绿化。
1.关于“该企业产生的污水排放到公司向西100米处的一个废弃大坑内，污水环保处理设备无法处理企业产生的废水”问题。该公司厂址为原曹范镇大有村废弃石料场，厂区内东南方向30米处确有一处废弃矿坑，西侧100米处原有废弃矿坑已于2019年11月份填平。现场核查时，该公司未生产，主要生产设备已拆除，污水处理设施未运行，污水收集池内存有生产废水约5立方。日常巡查监管记录显示，该公司生产期间污水处理设施间歇运行。
2、关于举报件中“公司注册地址：大有村振兴街35号，实际经营场所在村东侧，经营地址与实际地址、环评地址不符”问题。经调阅资料和实地核实，该公司生产经营地址为原曹范镇大有村废弃石料场，环评手续所载生产经营地址、主要生产设备、污染防治设施等内容与实际情况一致。
3.关于“企业所处的土地涉嫌违法，没有任何审批手续”问题。该公司生产厂址所用土地仅与大有村签订《废弃石料场承包合同》，无合法用地手续。济南市章丘区自然资源局于2021年5月6日立案,立案号:章自然资立字(2021)3015号,处罚款人民币77130元。
4.关于“存储废水的大坑污染周边地下水”问题。5月20日下午，济南市章丘环境监控中心在该公司厂区东北约300米处大有村饮水井对地下水采样检测，《地下水水质检测报告》（章环监（水）字2021年第13号）显示，24个检测项目均符合《地下水质量标准》三类标准（GB/T14848-2017)。</t>
  </si>
  <si>
    <t>1.章丘区政府责成枣园街道办事处、市生态环境局章丘分局落实以下措施：
（1）要求章丘市建东机械厂严格按照环评允许范围生产，未经生态环境行政主管部门审批不得擅自进行表面涂装作业。
（2）济南坚恒建筑机械有限公司由于经营不善、租赁合同到期等原因已于5月22日自行拆除喷漆房，清理涂装原料、产品。
（3）加大巡查力度，严防出现异味扰民问题。
2.区园林和林业绿化局督促公园管理中心于2021年6月15日前清除杂草，加强该区域的管护，避免出现类似问题。</t>
  </si>
  <si>
    <t>2021年5月22日，章丘区政府组织圣井街道办事处、区环卫管护中心、市生态环境局章丘分局对信访件反映问题进行了调查核实，有关情况如下：
举报件反映点位为宋上村西南方向大坝到黄齐山一号路之间的乡间柏油路，黄旗山一号路东侧，根据现场检查，有倾倒的白色块状物体，约8立方，主要为建筑墙体拆除结构块、碎瓷砖等装修垃圾。</t>
  </si>
  <si>
    <t>2021年5月22日，章丘区政府组织圣井街道办事处、枣园街道办事处、市生态环境局章丘分局对信访件反映问题进行了调查核实，有关情况如下：
举报件反映点位为缇香温泉小镇小区北侧区域，绣源河西侧，距世纪大道1500米左右。经工作人员现场调查，该区域北侧无化工类企业。走访调查得知5月20日，园林和林业绿化局对该地进行白蛾飞防治理作业，飞机喷洒的杀虫剂有异味。</t>
  </si>
  <si>
    <t>5月22日，历城区政府责成区城乡交通运输局、全福街道办事处对交办件反映的问题进行了调查核实，情况如下：
1.信访件反映的济钢高中宿舍位于全福街道桑园路46号，宿舍围墙高约4米，胶济铁路与济钢高中宿舍之间为黄台南路，黄台南路南侧为胶济铁路，其两侧建有防护墙，高约3米，济钢高中宿舍建设年代晚于胶济铁路。
2.济钢高中宿舍6号楼在其院落最南侧，该楼房距离胶济铁路北侧围墙约50米左右。铁路通行产生噪音，对附近居民生活有一定影响。                      
3.2019年山东省人民政府和中国国家铁路集团启动了济南枢纽胶济铁路至济青高铁联络线工程，线路自胶济铁路黄台站引出，接入济青高铁济南东站，该项目拟于2022年底建成通车。考虑到行车量将所增加，将该区域纳入了工程环境影响评价范围，环评报告已由市生态环境局批复（济环报告书(2019)35号）。</t>
  </si>
  <si>
    <t>2021年5月22日，济南高新管理委员会组织市生态环境局高新分局进行现场核查，核查情况如下：
1.该件反映的加工板材家具的公司为济南禾达木业有限公司，主要从事板式家具生产，现场有开料机、封边机各1台。该公司只在白天生产，夜间不生产，距离最近的居民相隔约10米。产生噪声的主要设备是开料机，生产时厂房密闭。市生态环境局高新分局委托第三方检测机构对该公司东侧和北侧边界昼间噪声进行了检测（南侧为厂房，西侧为墓地，无居民），检测结果分别为东侧51.8分贝，北侧52分贝，均符合《工业企业厂界环境噪声排放标准》（GB12348-2008）2类标准限值（60分贝）要求。
2.关于举报中反映材料材质不达标，污染环境问题。该公司板材通过市场正规渠道从4家企业采购，4家企业分别为山东洪宽木业有限公司、曹州锦翔木业有限公司、德国就饰好控股集团有限公司、胜杨国际家居（中国）股份有限公司，有产品检测报告和产品合格证，监测编号分别为【2020】JZ字第098号、VV0500523-2020、VV0500521-2020、VV0500522-2020。该公司生产过程中产生粉尘，配套建设有布袋式除尘收集设施，生产过程处于密闭状态下，板材可能含有VOCs。市生态环境局高新分局委托第三方检测公司对该公司厂界无组织颗粒物和VOCs进行检测，经检测，颗粒物检测结果为上风向为0.185㎎/m³，下风向1为0.203㎎/m³，下风向2为0.241㎎/m³，下风向3为0.222㎎/m³，均满足《大气污染物综合排放标准》（GB16297-1996）标准限值（1.0㎎/m³）要求；VOCs检测结果为上风向为25.7μg/m³，下风向1为96.2μg/m³，下风向2为71.2μg/m³，下风向3为52.8μg/m³,均满足《挥发性有机物排放标准第7部分：其他行业》（DB37/2801.7-2019）限值（2000μg/m³)要求。</t>
  </si>
  <si>
    <t>济南高新管理委员会责成市生态环境局高新分局采取如下措施：
要求该公司每周对机器进行维护，生产时关闭车间门窗，降低噪音，减少对周围居民的影响。</t>
  </si>
  <si>
    <t>5月22日，历城区政府组织市生态环境局历城分局、郭店街道办事处对信访件反映的问题进行调查核实，情况如下：
1.举报中所述的工厂为济南鲁东耐火材料有限公司，该公司位于历城区郭店街道办事处北首，成立于1995年，是一家中日合资企业。主要原材料为：镁砂、石墨、酚醛树脂等。主要生产工艺：碳素材料-添加剂-配料-混炼-成型-干燥-包装入库。主要生产设备：强力混合机、高速混炼机、压力机、球磨机、烘干窑、混砂机、真空机等。该单位于2005年12月29日通过原济南市环境保护局的环评审批（编号：济环建审〔2005〕216号），2010年2月3日通过济南市环境保护局验收（编号：济环建验〔2010〕1号）。
2.经现场检查，该公司全天24小时连续生产，产生噪声的主要生产工艺为真空车间压砖机的成型冲压工艺。压砖机置于密闭车间内，厂区西侧设置隔音墙。该公司按照自行监测计划，每季度委托有资质的第三方检测机构开展噪声自行检测，检测结果显示噪声符合排放标准。2021年5月14日，市生态环境局历城分局委托山东省冶金产品质量监督检验站有限公司，对济南鲁东耐火材料有限公司厂界昼间和夜间噪声进行检测，检测报告（鲁冶质检〔2021〕第2021HJ050064号）结果显示昼夜噪声均符合噪声排放标准。</t>
  </si>
  <si>
    <t>2021年5月22日，章丘区政府组织双山街道办事处、区市场监督管理局、区住房和城乡建设局、区应急管理局、区商务服务中心对信访件反映问题进行了调查核实，有关情况如下：
信访反映济南华联超市位于双山街道办事处山水泉城小区南城3号楼南邻。
关于信访中反映的“违规安装”问题。该超市液压升降梯2021年7月建设，经区市场监督管理局现场核实，该升降梯不属于特种设备，无需办理相关手续，不是违规安装。
关于信访中反映的噪声问题。5月23日市生态环境局章丘分局监控中心对该升降梯运行时噪声进行检测，检测报告显示该点位昼间噪声57dB，未超过《中华人民共和国城市区域环境噪声标准》2类标准，但仍偏高。夜间不营业。</t>
  </si>
  <si>
    <t>2021年5月23日，济南高新管委会组织市生态环境局高新分局进行现场核查，核查情况如下：
1.举报无名化工厂名为济南良诚酒店用品有限公司，已在工商部门注册登记（统一社会信用代码91370112MA3NA0J33L），注册地为历城区荷花街道北辛店村。公司主要从事酒店地板清洗剂生产，原料是乙氧基化烷基硫酸钠、聚阴离子纤维素钠、工业盐和水，工艺是单纯混合、分装，生产过程中不产生废水。按照《建设项目环境影响评价分类管理名录》（2021年版），该洗涤剂的生产经营无需办理环评手续。
2.市生态环境局高新分局委托第三方检测机构，对济南良诚酒店用品有限公司昼夜间噪声进行检测，检测结果为昼间55.3分贝、夜间40.8分贝，符合《工业企业厂界环境噪声排放标准》（GB12348-2008）表1中2类排放限值（昼间60分贝、夜间50分贝）要求。
3.该件反应的白色五菱面包车和红色三轮车均为该公司所有，用于运送成品洗涤剂，未发现运送工业设备行为。</t>
  </si>
  <si>
    <t xml:space="preserve">
济南高新管委会责成市生态环境局高新分局采取以下措施：
1.该公司因经营不善已于5月24日停止生产并自行拆除生产设备。
2.市生态环境局高新分局加强巡查，严防未经批准恢复生产行为。</t>
  </si>
  <si>
    <t>2021年5月23日，市生态环境局组织对信访件反映情况进行了调查核实，情况如下：
1.排查情况。5月23日夜间，市生态环境局检查人员分别对工业南路和中石化济南分公司厂界及周边区域进行了巡查。以上区域未发现有异味情况。5月24日，检查人员对中石化济南分公司厂区内进行了检查，该单位31套生产装置目前处于24小时连续稳定运行状态。140万吨/年重油催化裂化装置、120万吨/年延迟焦化装置、4万吨/年硫磺生产装置、500万吨/年常减压装置和250万吨/年润滑油原料预处理等生产装置污染防治设施正常运行。二动力、二催化等19套废气在线监测数据达标。厂区内未发现有明显异味。检查人员查阅了近年来该单位生产报表，原油加工量每天基本稳定在1.45万吨，两套催化重油日加工6960吨左右，焦化日加工2064吨，沥青日产720吨左右。大宗产品产量基本稳定：汽油日产5500吨，柴油3800吨，航煤910吨，润滑油基础油360吨，聚丙烯336吨左右。近年来的历次检查也表明，企业环保装置运行平稳，均能达标排放。
2.2018年以来检查情况。济南市生态环境保护综合行政执法支队安排专人负责，采取工作日检查、夜间检查、节假日检查和24小时驻厂监察等方式，加大了对中石化济南分公司的现场检查力度，实施现场检查115次，对周边区域开展异味巡查300余次。未发现有偷排及超标排放污染物情况，厂区及周边区域未发现异常情况。
3.2018年以来监测情况。2018年以来，山东省济南生态环境监测中心对该单位组织开展监测16次，其中监督性监测9次，针对信访举报开展信访监测7次。其中有组织废气监测指标包括氮氧化物、二氧化硫、氯化氢、非甲烷总烃、苯、甲苯、二甲苯，监测指标均达到《石油炼制工业污染物排放标准》（GB31570-2015）、《山东省区域性大气污染物综合排放标准》（DB37/2376-2013）及《山东省区域性大气污染物综合排放标准》（DB37/2376-2019）的相关要求；无组织废气监测指标包括氨、硫化氢、甲硫醇、甲硫醚、二甲二硫、二硫化碳、臭气浓度，监测指标均符合《恶臭污染物排放标准》（GB14554-1993）相关限值要求。经调阅该单位19套废气在线监测数据，涉及的二氧化硫、氮氧化物、颗粒物、一氧化碳、总烃、甲烷、非甲烷总烃、苯、甲苯、二甲苯等监测项目，自2018年以来均不超标。位于厂内的环境空气VOCs自动监测站点于2019年开始正式运行，2019年以来该站点监测的苯、甲苯、二甲苯日均浓度均达到《挥发性有机物排放标准 第6部分：有机化工行业》（DB37/2801.6—2018）限值要求。
虽然经过治理，该单位各项大气污染物稳定达标排放，但厂区周边居民仍反映有异味。</t>
  </si>
  <si>
    <t>针对群众反映的异味问题，市生态环境局采取以下措施：
1.督促中石化济南分公司在大气污染物稳定达标排放的基础上，开展深度治理，满足周边居民诉求，污水处理场新建一套5万立方米/小时RTO装置，计划2021年8月31日建成运行；对G213、G216产品汽油罐进行高效浮盘和高效密封更新，计划2021年7月31日完成并投用；对污水处理场高盐水监测池进行全密闭改造，计划2021年6月30日改造完成并投用。
2.进一步加大中石化济南分公司生态环境执法力度，对照石化行业排放标准，强化检查、监测，发现超标排放等环境违法问题，依法从严查处，并对整改情况实施全程跟踪。</t>
  </si>
  <si>
    <t>5月20日，章丘区政府组织章丘区环卫管护中心、市生态环境局章丘分局对信访件反映问题进行了调查核实，有关情况如下：
信访件中反映垃圾处理站为章丘区生活垃圾焚烧发电厂，位于黄河镇临济村村南3公里，由章丘绿色动力再生能源有限公司运营。2017年10月31日获得济南市环境保护局《济南市环保局关于章丘绿色动力再生能源有限公司章丘区生活垃圾焚烧发电厂项目环境影响报告书的批复》（济环报告书【2017】31号）；2020年4月2日通过市生态环境局验收（市生态环境局关于章丘绿色动力再生能源有限公司章丘区生活垃圾焚烧发电厂项目固体废物污染防治设施竣工环境保护验收意见的批复（济环建验（固）[2020]13号））；2019年12月18日，获得市生态环境局颁发排污许可证（证书编号：913701815899040952001V）。垃圾焚烧规模1200t/d（3×400t/d+2×12MW），年处理垃圾量约43.8万t，年发电量163*106kWh/a。项目为焚烧处理+发电工艺，垃圾焚烧产生的烟气，通过“SNCR炉内脱硝+半干法脱酸+干石灰喷射+活性炭吸附+袋式除尘+SCR炉外脱硝”的先进处理方式和程序，通过80米高的烟囱排入大气中。该项目废气安装自动在线监测并完成“装、树、联”，废气在线监测数据于厂区门口面向社会公示。
关于“焚烧垃圾产生浓烟、气味难闻，污染严重”问题：现场检查时电厂运行正常，废气安装在线监测系统并联网，联网数据实时上传国家生态环境部、省厅及济南市在线监测系统，烟气监测系统由专业第三方运维，监测系统正常运行。该项目自运行以来，烟气各项指标正常无超标，没有发现浓烟产生。委托第三方（山东省分析测试中心）定期对现场废气进行监测，其中：有组织废气（烟囱排放口）每月检测一次，无组织废气（厂界）每月一次，废气比对检测每季度进行一次，该项目排放执行标准执行《生活垃圾焚烧污染控制标准》（GB18485-2014）规定。调取该项目最近一次检测报告：2021年3月30日，该项目委托山东省分析测试中心进行固定污染源比对监测（《固定污染源连续排放检测系统比对检测报告》（NO:SFW210698）），该项目各排放口二氧化硫、氮氧化物、颗粒物等各项参数均合格；2021年4月30日，该项目委托山东省分析测试中心对现场无组织废气进行检测（《检验检测报告》NO:SFW211036），各监测点颗粒物、氨、硫化氢及臭气浓度均合格无超标；2021年4月30日该项目委托山东省分析测试中心对现场有组织废气进行检测(《检验检测报告》NO:SFW211035),该项目各排放口汞及其化合物、铬、铅等各14项因子检测结果均合格无超标。
生活垃圾运输采用密闭运输，运输过程无臭气外漏等环境污染行为，生活垃圾入厂后，由栈桥开始，对垃圾运输及储存进行全密闭管理，垃圾库、垃圾卸料大厅及栈桥产生臭气由引风机直接引入焚烧炉内焚烧助燃，确保臭气不外溢前提下，有效利用臭气助燃。垃圾发酵产生的渗滤液会产生部分臭气，公司渗滤液产生后全部转入自运行污水处理站处理。污水处理站运行采用负压管控，顶部人孔全部采用水封密封，同时由引风机将产生沼气等臭气引至炉内助燃，无臭气外溢。
现场核实未发现垃圾处理站焚烧垃圾时产生浓烟，气味难闻，污染严重，影响环境行为。</t>
  </si>
  <si>
    <t>5月24日，市生态环境局组织对信访件反映的问题进行了调查核实，有关情况如下：
1.光大水务三厂处理后废水排入大辛河，现场检查发现该污水处理厂外排水质清澈、无异味。
2.群众反映的光大水务三厂在济南市重点排污单位名录中，按照国家和省有关规定，山东省济南生态环境监测中心每季度对城镇污水处理厂开展监督性监测。根据2020年以来重点污染源信息公开显示，山东省济南生态环境监测中心在列次对光大三厂进行的监督性监测中，监测结果全部达标，并在市生态环境局官网污染源环境监管信息栏目中公开。该厂已安装在线监测设备并已接入济南市环境自动监测监控系统，光大水务三厂在线监测结果全部达标；同时，市生态环境局开发了“济南环境”APP并向全社会公开，包括光大水务三厂等重点排污单位主要污染物排放在线监测情况均可进行实时查询，并可提供最长30天的历史数据。</t>
  </si>
  <si>
    <t>2021年5月23日，市生态环境局组织对信访件反映情况进行了调查核实，情况如下：
1.排查情况。5月23日夜间，市生态环境局检查人员分别对世纪大道、工业南路和中石化济南分公司厂界及周边区域进行了巡查。经查，以上区域未发现有异味情况。5月24日，检查人员对中石化济南分公司厂区内进行了检查，该单位31套生产装置目前处于24小时连续稳定运行状态。140万吨/年重油催化裂化装置、120万吨/年延迟焦化装置、4万吨/年硫磺生产装置、500万吨/年常减压装置和250万吨/年润滑油原料预处理等生产装置污染防治设施正常运行。二动力、二催化等19套废气在线监测数据达标。厂区内未发现有明显异味。检查人员查阅了近年来该单位生产报表，原油加工量每天基本稳定在1.45万吨，两套催化重油日加工6960吨左右，焦化日加工2064吨，沥青日产720吨左右。大宗产品产量基本稳定：汽油日产5500吨，柴油3800吨，航煤910吨，润滑油基础油360吨，聚丙烯336吨左右。近年来的历次检查也表明，企业环保装置运行平稳，均能达标排放。
2.2018年以来检查情况。济南市生态环境保护综合行政执法支队安排专人负责，采取工作日检查、夜间检查、节假日检查和24小时驻厂监察等方式，加大了对中石化济南分公司的现场检查力度，实施现场检查115次，对周边区域开展异味巡查300余次。未发现有偷排及超标排放污染物情况，厂区及周边区域未发现异常情况。
3.2018年以来监测情况。2018年以来，山东省济南生态环境监测中心对该单位组织开展监测16次，其中监督性监测9次，针对信访举报开展信访监测7次。其中有组织废气监测指标包括氮氧化物、二氧化硫、氯化氢、非甲烷总烃、苯、甲苯、二甲苯，监测指标均达到《石油炼制工业污染物排放标准》（GB31570-2015）、《山东省区域性大气污染物综合排放标准》（DB37/2376-2013）及《山东省区域性大气污染物综合排放标准》（DB37/2376-2019）的相关要求；无组织废气监测指标包括氨、硫化氢、甲硫醇、甲硫醚、二甲二硫、二硫化碳、臭气浓度，监测指标均符合《恶臭污染物排放标准》（GB14554-1993）相关限值要求。经调阅该单位19套废气在线监测数据，涉及的二氧化硫、氮氧化物、颗粒物、一氧化碳、总烃、甲烷、非甲烷总烃、苯、甲苯、二甲苯等监测项目，自2018年以来均不超标。位于厂内的环境空气VOCs自动监测站点于2019年开始正式运行，2019年以来该站点监测的苯、甲苯、二甲苯日均浓度均达到《挥发性有机物排放标准 第6部分：有机化工行业》（DB37/2801.6—2018）限值要求。
虽然经过治理，该单位各项大气污染物稳定达标排放，但厂区周边居民仍反映有异味。</t>
  </si>
  <si>
    <t>5月24日，长清区政府组织区城市管理局、崮云湖街道办事处对信访件反映的问题进行了调查核实，有关情况如下：
长清区常春藤小区物业由鲁商生活服务有限公司长清分公司常春藤服务中心负责，在该小区15号楼东侧位置有一处生活垃圾中转站，该中转站负责收集常春藤小区居民的生活垃圾。现场管理混乱，中转站卷帘门损坏，散发出臭味，在垃圾收集点北侧有污水，环境较差，给周边楼房居民造成一定影响。</t>
  </si>
  <si>
    <t>长清区政府责成：
1.崮云湖街道办事处督促常春藤服务中心在5月30日前完成以下整改：（1）立即对垃圾中转站及周围区域的进行环境卫生整治，尤其是对地面污水、周转箱进行彻底清理冲洗；并做好消毒工作；(2)针对中转站卷帘门损坏问题，立即进行修复；（3）安排专人负责垃圾中转站卫生保洁及消杀工作，购买消杀药品及祛除异味药品，喷洒每天一次，消除臭味对周边楼房居民的影响；（4）对周居民公开说明情况及整改措施。
2.区城市管理局对常春藤小区垃圾中转站予以指导，定期进行检查，规范运行；全面推进生活垃圾分类、清运工作。</t>
  </si>
  <si>
    <t>平阴县政府责成县自然资源局、锦水街道办事处、县综合行政执法局采取以下措施：
1.县自然资源局责令该公司将开挖的化粪池回填，组织第三方测绘单位对超出征地范围开挖面积进行测绘。2021年5月23日已完成回填，2021年5月24日已完成测绘并将违法线索移交县综合行政执法局。
2.县综合行政执法局对发现的违法行为依法查处到位。2021年5月28日，对该公司非法开采行为依法下达了《行政处罚告知书》（平综执罚告字【2021】第GT037号），拟处以罚款3万元。</t>
  </si>
  <si>
    <t>2021年5月23日，济南高新管委会组织市公安局高新分局、市生态环境局高新分局进行了现场核查，情况如下：
高新区华盛路凤凰国际小区南区小广场，每天20:00-22:00之间有约20人使用外置音响跳广场舞，存在噪音扰民的现象。</t>
  </si>
  <si>
    <t>济南高新管委会组责成市公安局高新分局、市生态环境局高新分局采取如下措施：
高新区公安分局加强对广场舞群众防噪宣传，劝其调低音响音量避免扰民；作为重点巡逻区域，发现扰民情况及时劝阻。</t>
  </si>
  <si>
    <t>市中区政府责成十六里河街道办事处、区城乡水务局、区城市管理局对信访投诉反映的问题进行调查核实，具体情况如下：
1.信访投诉反映的吴家村西侧山道路两侧存在部分建筑垃圾，占地约300平方。经走访周边村民了解，存在个别渣土车司机私自倾倒的情况。
2.吴家村村内垃圾桶共有165个，涉及71个点位。其中30个垃圾桶旁存在洒落的生活垃圾。2021年2月十六里河街道办事处与山东清立洁环境服务有限公司签订协议委托该公司负责吴家村内保洁工作，存在保洁不到位的情况。
3.信访投诉反映的自来水管道安装工程为济南市市中区农村饮水安全建设项目（二期），该项目于2020年11月16日开工建设，2021年4月15日完成主体工程，目前处于收尾阶段。施工过程中采取洒水车和雾炮进行降尘作业，对于需要就地回填的渣土进行了覆盖。建设施工期间产生扬尘，对周边环境造成一定影响。</t>
  </si>
  <si>
    <t xml:space="preserve">5月23日，天桥区政府组织北园街道办事处、区环卫管护中心和区城乡水务局对信访件反映的问题进行了调查核实，有关情况如下：
1.关于“西候厂小区西门北侧有座垃圾山”的问题。转办件描述的地块是西候家场小区西门北侧的清河社区项目开发用地，因项目暂时中止，堆放有拆除后的建筑垃圾未清运。
2.关于“小区东侧有条西泺河，河内垃圾遍布”的问题。现场调查发现，西侯家场小区东侧，西泺河河道有零星漂浮物。
3.关于“时代花苑小区，小区内所有电梯和地下室脏乱差”的问题。现场调查发现，时代花苑小区地下室有积尘，电梯间有零星纸屑。
</t>
  </si>
  <si>
    <t xml:space="preserve">2021年5月23日，平阴县政府经组织县畜牧事业发展服务中心、孔村镇政府、市生态环境局平阴分局对信访件中反映的问题进行了调查核实，有关情况如下：
经调查，两家养猪户位于孔村镇前转湾村南，均为散养户，其中廉某峰饲养生猪19头，廉某成饲养生猪6头。
2、廉某峰建有2排猪舍，建有长1米、宽1米、深0.8米的有防渗措施的废水储存池1个。廉某成建有东、西2排猪舍，猪舍东南侧建有长3米、宽3米、围墙0.5米高的防雨、防渗、防溢流储粪棚一处。两散养户均有异味和少量苍蝇。
</t>
  </si>
  <si>
    <t>2021年5月23日收到省环保督察第十一批JD1338号转办件，济阳区政府组织仁风镇政府、区农业农村局、市生态环境局济阳分局调查处理，有关情况如下：
转办件反映的养猪场名称为济阳区庆前养猪场，经营者为李某，地址位于济阳区仁风镇三里村184号，该处非禁养区。该养猪场建有3个养殖棚，存栏生猪210头，建有82.5立方米的“三防”粪便堆放场1个，264立方米的污水收集池1个，距村住户最近20米左右，现场检查时有苍蝇和明显的养殖气味。</t>
  </si>
  <si>
    <t>济阳区政府责成仁风镇政府、区农业农村局、市生态环境局济阳分局采取以下整改措施：
1.仁风镇政府、区农业农村局督促该养殖场立即将现有粪便清理，并运至惠民县姜楼镇新唐家杨树种植林场，已于5月24日早晨清理完毕；督促该养殖场对内外环境卫生进行全面清理，已于5月23日清理完成。
2.区农业农村局督促该养殖场对粪便、废水等养殖废弃物规范收集，收集清理情况做好台账记录。
3.仁风镇政府督促该养殖户在养殖区每天两次喷洒除臭剂和灭虫剂，有效降低粪便异味和清除苍蝇。</t>
  </si>
  <si>
    <t xml:space="preserve">济阳区政府责成济阳街道办事处采取以下整改措施：
1.对已拆除的厕所加强监管，管区及村干部每周巡查一次，防止私建反弹。
2.安排保洁公司对生活垃圾进行清理，已于5月24日清理完毕。
</t>
  </si>
  <si>
    <t>历下区政府责成趵突泉街道办事处、区城市管理局、区市场监督管理局对信访投诉反映的问题采取以下措施：
1.5月23日区市场监督管理局依据《无证无照经营查处办法》对王胖子面馆下达《责令改正通知书》【济市监历下2021（0522）号】，责令其立即停止相关经营活动。当事人现已自行拆除营业招牌，并承诺不再经营。
2.趵突泉街道办事处联合区城市管理局、区市场监督管理局增加联合巡查频次，防止此类违法现象再次发生。</t>
  </si>
  <si>
    <t>5月23日，天桥区政府组织天桥东街街道办事处、区城市管理局对信访件反映的问题进行了调查核实，有关情况如下：
1该地段属于我区纬北路、官扎营、天桥东街三个办事处的交界处，前期该处举报位置确有流动餐饮车占道经营、油烟刺鼻、食客喧哗的情况。今年3月份开始，执法人员每日19时到次日0时对该区域进行了盯守，对发现的占道经营业户第一时间进行了取缔。
2.23日19时至24日05时，执法人员对该区域进行了巡查，未发现占道经营现象。</t>
  </si>
  <si>
    <t>5月23日，章丘区政府组织圣井街道办事处、区住房和城乡建设局、区环卫管护中心、区城市管理局对信访件反映问题进行了调查核实，有关情况如下：
1.关于翡翠东郡小区生活垃圾问题。翡翠东郡小区位于章丘区圣井街道办事处南栗园村以南，周边均为住宅区，现住户13000余人。小区内合理设置了垃圾桶用于收集生活垃圾，物业保洁员在小区内不定期巡查，收集散落垃圾，小区生活垃圾约140桶/天，能保证日产日清，由区环卫管护中心清运至章丘绿色动力再生能源有限公司焚烧发电。
2.关于翡翠东郡小区流动商贩影响环境问题。翡翠东郡小区1、2、3号门均在西侧，门外为栗园街，路边配套有垃圾桶，有沿街商户，小区门口偶有附近居民骑三轮车载货售卖。自2021年4月起，圣井街道办事处安排工作人员每天进行多次巡查，发现流动商贩立即劝离。
3.关于翡翠东郡小区夜间异味问题。现场核查时，未闻到烧塑料气味，小区内及小区外500m范围内，无焚烧塑料痕迹。5月23日夜间，圣井街道办事处工作人员以翡翠东郡小区为中心，对周围2公里范围进行巡查，未发现焚烧塑料行为，无焚烧塑料的气味。5月24日，圣井街道办事处工作人员及物业人员对小区内住户及临近小区住户走访询问，均未反映夜间有烧塑料气味。
经现场核查，翡翠东郡小区内楼栋附近均合理设置了垃圾桶用于收集生活垃圾，垃圾桶附近有零星垃圾，物业工作人员立即清扫完毕；小区内未发现生活垃圾遍地现象。小区1号门、2号门、3号门外及栗园街均未发现流动商贩，门口附近路面未发现生活垃圾，有环卫工人清扫路面。</t>
  </si>
  <si>
    <t xml:space="preserve">5月23日，天桥区政府组织药山街道办事处、区城市管理局、区环卫管护中心和市公安局天桥分局对信访件反映的问题进行了调查核实，有关情况如下：
经落实，该处市场为粟山路周末大集，由王炉社区居委会、东沙社区居委会进行管理，存在占道经营及乱扔垃圾现象，个别商户使用小喇叭叫卖，现场检查时未发现污水。 </t>
  </si>
  <si>
    <t>市中区政府责成舜玉路街道办事处、区城市管理局、区市场监督管理局、区城乡水务局、区园林绿化服务中心、市生态环境局市中分局、市公安局市中分局对信访投诉反映的问题进行调查核实，具体情况如下：
1.信访投诉反映的舜玉路北路马路市场为舜玉路办事处设置的便民流动餐车经营区，共设置了15辆便民流动餐车。舜玉路街道办事处为满足周边居民日常生活需要，按照济南市人民政府办公厅《关于加快推进便民市场商业设施建设工作的通知》（济政办函【2017】23号）文件通知，在该区域统一设置的便民流动餐车经营区，以解决社区便民设施空缺、生活不便等情况。餐饮经营者存在油烟扰民、倾倒污水、乱扔垃圾的情况。
2.信访投诉反映的十几个简易板房实际为15辆便民流动餐车，其中4家经营油炸食品，产生一定油烟。经营区域的道路上存在污水和少量生活垃圾，过往行人的喧哗及通行车辆产生的噪声对周边环境造成一定影响。
3.舜玉小区北区及周边区域树木修剪是区园林绿化服务中心实施2020年社会景观绿化提升工程而进行的，是结合该区域树木生长情况、树木对周边环境安全的影响等因素实施的修剪作业，对树木生长不造成影响，对生态环境造不成破坏。</t>
  </si>
  <si>
    <t>市中区政府责成舜玉路街道办事处、区城市管理局、区市场监督管理局、区城乡水务局、区园林绿化服务中心、市生态环境局市中分局、市公安局市中分局对信访投诉反映的问题采取如下措施：
1.要求舜玉路北路产生油烟类项目的便民流动餐车进行集中整治，在治理达标后再恢复经营；要求经营者不得在经营区域周边倾倒污水。
2.区城乡水务局将对污水管道进行疏通，并更换新的污水管，已于5月26日完成。
3.协调相关职能部门在便民餐饮点附近合适位置设置“禁止鸣笛”提示牌。
4.区园林绿化服务中心将加强施工队伍管理，在确保修剪区域的周边环境、安全的情况下尽量避免此类情况发生。
5.加大信访投诉相关区域的巡查检查力度，确保发现问题及时，处理问题从速。</t>
  </si>
  <si>
    <t>山东省第一生态环境保护督察组信访举报件及边督边改公开情况（第十一批）</t>
  </si>
  <si>
    <t>5月14日，天桥区政府组织天桥东街街道办事处、区城市管理局、市生态环境局天桥分局、区市场监督管理局对信访件反映的问题进行了调查核实，有关情况如下：
1.举报中反映的餐饮商户为天桥东街44号楼一楼太和板面（工商注册登记为济南市天桥区卫明面食店）。该业户办理了营业执照和食品经营许可证，厨房内已安装油烟净化设备，并取得中国环境保护产品认证证书（证书编号：CCAEPI-EP-2019-209)。油烟净化设施正常使用，并定期清洗，有清洗记录。
2.该业户只经营面食加工项目，不产生油烟。面食加工产生的蒸汽经窗口上的管道排向居民楼院内。</t>
  </si>
  <si>
    <t>天桥区药山街道海信九麓府雅园小区，小区北侧紧挨着济广高速，车辆噪音扰民严重，小区开发商没有设置隔音设施，影响小区居民生活，要求尽快设置隔音设施。</t>
  </si>
  <si>
    <t xml:space="preserve">5月14日，天桥区政府组织药山街道办事处和相关责任部门对信访件反映的问题进行了调查核实，有关情况如下：
该小区于2019年取得《房地产开发项目竣工综合验收证明》。项目在规划设计方面，退界严格按照城市居住区规划设计规范及济南当地法规及规范要求。外门窗采用三玻两腔，隔声性能不低于 3级（30dB），满足国家规范要求。在销售合同中第一条第7款明确约定“买受人在签订《济南市商品房买卖合同》的同时已明确知晓对所购买房屋的周边环境、位置、空间、结构、朝向及外立面、阳台、空调机位等等处理的方式。以及上述情况导致该房屋采光、通风、噪音以及其他使用功能等的影响均已充分了解并无异议”。并在售楼处张贴不利因素说明，说明中红线外不利因素特别提示“项目北侧200米左右为二环北路及京台高速路，存在噪声污染及交通拥堵风险”。该小区北侧依次为北外环和绕城高速路，西侧依次是西外环和绕城高速路口，车流量较大，车辆通过时产生交通噪音污染。
</t>
  </si>
  <si>
    <t xml:space="preserve">天桥区政府责成药山街道办事处和相关责任部门采取以下措施：
1.药山街道办事处和相关责任部门召集海信九麓府物业负责人研究交通噪音污染问题，督促该小区物业负责人立即向其上级汇报此情况，并积极整改，采取切实的降低噪音污染的措施。
2.加大对二环北路、二环西路的巡查力度，及时消除上述道路的坑槽病害，减少车辆颠簸引起的噪音，从而减少噪音污染。
</t>
  </si>
  <si>
    <t xml:space="preserve">天桥区政府责成药山街道办事处和相关责任部门采取以下措施：
1.药山街道办事处和相关责任部门召集海信九麓府物业负责人研究交通噪音污染问题，督促该小区物业负责人立即向其上级汇报此情况，并积极整改，采取切实的降低噪音污染的措施。
2.加大对二环北路、二环西路的巡查力度，及时消除上述道路的坑槽病害，减少车辆颠簸引起的噪音，从而减少噪音污染。
3.济南市公安局交通警察支队于2017年8月20日发布《关于禁止机动车在绕城高速公路以内区域鸣喇叭的公告》，G35济广高速济南段、G3京台高速济南段、G2001绕城高速公路南线、G2京沪高速公路济南段范围内，禁止机动车鸣喇叭，减少噪声污染。
</t>
  </si>
  <si>
    <t xml:space="preserve">天桥区政府责成药山街道办事处、区城市管理局、区住房和城乡建设局对信访件反映的问题采取以下措施：
1.联合小区物业管理部门加强巡查，确保该小区现有扩建小院处于停工状态，及时发现、制止新的扩建行为，督促擅自扩建的一楼业主自行整改，逾期未完成整改的将依法依规处理。
2.根据天桥区人民法院的判决依法处理。
  </t>
  </si>
  <si>
    <t>天桥区制锦市街道铜元局后街，十三中向东的位置靠近大明湖一段有三家饭店开设烧烤，油烟扰民严重，并且食客随地大小便污染环境，要求进行监管。</t>
  </si>
  <si>
    <t>1.历下区政府责成龙洞街道办事处联合区城市管理局督促济南市城投集团开展垃圾集中清运，5月27日已完成清运。
2.龙洞街道办事处负责督促济南市城投集团加强管理，专人负责，严格墓地管理制度。</t>
  </si>
  <si>
    <t>天桥区无影山中路北园高架桥的南侧山东交通学院北侧的两处停车场，一个为市公安局天桥区分局停车场，另一个为公共停车场，属于药山街道办事处，但是停车场内地面没有硬化，裸露黄土，车辆经过扬尘污染严重，雨天泥沙泥泞，希望整治。</t>
  </si>
  <si>
    <t>5月16日，天桥区政府组织药山街道办事处、市公安局交通警察支队天桥区大队和市公安局天桥区分局对信访件反映的问题进行了调查核实，有关情况如下：
经现场落实，此地块两处停车场均归属黄岗居委会，确实存在裸露土地情况，车辆经过时会有扬尘。</t>
  </si>
  <si>
    <t>天桥区政府责成药山街道办事处、市公安局交通警察支队天桥区大队和市公安局天桥区分局采取以下措施：
要求黄岗居委会按照《济南市城市裸露土地扬尘污染集中整治工作方案》，严格落实扬尘污染整治工作，对裸露土地进行硬化。5月18日上午，黄岗居委会相关工作人员已将场地内车辆全部清出，并开始进行路面硬化作业，截至5月26日已经完成施工。</t>
  </si>
  <si>
    <t>1.天桥区泺口街道新黄路和小清河北路交界处原济南裕兴化工厂，现在工厂已经搬离，但是搬离以后又遗留的黄色的化工废料，污染环境，对人体有危害，要求及时清理。
2.天桥区舜馨路，每天2:00-5:00左右有渣土车运行，噪音很大，且有扬尘，要求解决噪音和扬尘问题。</t>
  </si>
  <si>
    <t>5月17日，天桥区政府组织泺口街道办事处、市生态环境局天桥分局、市公安局交通警察支队天桥区大队、区环卫管护服务中心、区城市管理局对信访件反映的两项问题进行了调查核实，有关情况如下：
1.“遗留的黄色化工废料”为济南裕兴化工有限责任公司已经停止生产的老厂区内现有的堆存物，包括钛泥、硫酸亚铁、石膏等。济南裕兴原厂区污染土壤修复项目重新启动后将一并修复处理。
济南裕兴化工有限责任公司原厂区污染土壤修复项目于2017年3月份取得原济南市生态环境局的环评批复（济环报告书[2017]8号），4月项目启动公开招标，7月进场施工。2018年8月1日，《土壤环境质量建设用地土壤污染风险管控标准（试行）》（GB36600-2018）开始实施，修复项目出现重大法规政策变更，无法按照原环评批复继续进行土壤修复。
2018年12月起，济南裕兴化工有限责任公司着手开展新标准下的手续变更工作。截至2020年12月，济南裕兴化工有限责任公司原厂区土壤修复项目地质水文勘探、污染调查、风险评估、修复技术方案、可研报告均按期完成。目前正在筹措修复项目资金。
2.5月18日2:00区城市管理局组织人员赴舜馨路现场查看，此路段有渣土运输车辆通行，都按照规定的时间、路线行驶，现场通行渣土车辆车体整洁，车辆经过时产生扬尘现象。</t>
  </si>
  <si>
    <t>天桥区政府责成泺口街道办事处、市生态环境局天桥分局、市公安局交通警察支队天桥区大队、区环卫管护服务中心、区城市管理局采取以下措施：
1.督促济南裕兴化工有限责任公司尽快落实修复资金，尽早开展污染土壤修复项目。
2.针对举报天桥区舜馨路扬尘问题，要求交警部门结合夜间双时勤务机制加大对舜馨路巡逻管控，对此路段周边工地的渣土运输车辆严格检查，对车体不洁、撒漏等违法行为进行教育处罚，避免扬尘污染；对在此路段通行的渣土车辆随意鸣笛、超速行驶等违法行为加大查处力度，避免噪音污染；加强此道路的保洁和洒水降尘力度，按照分级道路的保洁要求，严格落实“一冲三扫两洒”的机械化保洁频次和人工每日两普扫、全天守岗捡拾的作业要求。</t>
  </si>
  <si>
    <t>章丘区曹范街道赫亭山村，村西侧的水库被污染，从上游排下的水就是污水，臭味难闻，影响村民生活，要求进行治理。</t>
  </si>
  <si>
    <t>章丘区绣惠街道泉福村，村东头可耕地被人破坏，建盖厂房，回收铁屑制作铁块，造成扬尘污染，燃烧废气料污染空气，距离村民居住地过近，希望进行查处。</t>
  </si>
  <si>
    <t>2021年5月18日15时，章丘区政府组织绣惠街道办事处、区自然资源局、市生态环境局章丘分局对信访件反映问题进行了调查核实，有关情况如下：
1.该举报件反映问题为济南市章丘区乃泉废铁收购站，位于章丘区绣惠街道办事处全福村东侧，经营者李某某，有营业执照，收购站总面积约三亩，租用绣惠街道办事处鲁家园村村民马某某用地，土地性质为耕地，有一车间约200平方米，为马某所建。目前场地约有废铁400余吨，主要从事铁皮铁丝收购。
2.经现场核实：该收购站占用耕地约3亩，车间占地约200㎡；收购站用机械将收购废旧铁皮铁丝等压制成铁块，地面未硬化，易产生扬尘，无燃烧废料行为。</t>
  </si>
  <si>
    <t>5月19日，历下区政府组织市公安局交通警察支队历下区大队对信访件反映的问题进行调查核实，有关情况如下：
“炸街”实为大排量摩托车突然加速或快速行驶时，产生的较大声音的现象。5月19日晚19时-23时，经现场检查时，未发现大排量摩托车炸街，噪声扰民现象，经调取往日监控视频、走访驻地居委会等方式进行摸排，也未发现大排量摩托车“炸街”现象。</t>
  </si>
  <si>
    <t>历下区政府责成市公安局交通警察支队历下区大队每日19：00-23：00安排辖区中队在泺文路、朝山街位置采取定点+巡逻的方式，增加夜间巡查频次，对发现的违法行为及时依法查处。</t>
  </si>
  <si>
    <t>5月18日，天桥区政府组织桑梓店街道办事处、区市场监督管理局、区发展改革局对信访件反映的问题进行了调查核实，有关情况如下：
该处为济南香胜拥民煤炭有限公司，环保审批手续完备。该公司为山东绿地泉新能源科技股份有限公司授权的清洁煤加工基地，阶段性提供清洁煤供应，煤炭进货有货品记录。
2020年6月17日，山东绿地泉新能源科技股份有限公司委托第三方检测机构对清洁煤检测，结果合格。2020年12月9日，区市场监督管理局委托第三方煤炭质检机构对济南香胜拥民煤炭有限公司进行抽查，结果合格。</t>
  </si>
  <si>
    <t>天桥区政府责成桑梓店街道办事处、区市场监督管理局、区发展改革局采取以下措施：
1.要求该公司严格落实各项环保措施。
2.区市场监督管理局现场委托第三方质检机构进行抽检，2021年5月24日出具的检测报告（报告编号DAJC-201138-2021）显示，全硫项目不合格。5月27日，已按照法定程序移交区市场监督管理局执法大队进行处理。</t>
  </si>
  <si>
    <t>天桥区官扎营街道世茂天城小区1.3期8号商业楼，楼内已经安装独立的油烟烟道，但是在烟道总出口处没有连接安装烟机和油烟净化设备，导致餐饮行业商户油烟排放不畅，商户多次找物业协商，但是一直没有将烟道与净化设备连接，油烟扰民；小区下水道地下管线并管不合理，导致污水无法排放，现下水道污水倒灌，小区的整体环境脏乱差，影响附近居民生活，要求进行治理。</t>
  </si>
  <si>
    <t>1.平阴县青龙路99号琦泉热电责任有限公司，热电厂向东侧的河道内排放污水，河道内有漂浮物，并且有恶臭味，要求进行查处。
2.平阴县琦泉热电责任有限公司北侧的制药厂，每天17：00左右向空气中排放废气，有刺鼻气味，影响附近居民生活，要求进行查处。</t>
  </si>
  <si>
    <t>2021年5月20日，平阴县政府组织县自然资源局、县城市管理局、县住房和城乡建设局等部门对反映问题进行现场调查核实。具体情况如下：
经核实，信访件反映的世家如意府小区，开发商为山东世嘉置业有限公司，该公司于2020年10月30日通过挂牌取得该宗地的国有建设用地使用权，目前正在进行楼盘建设。经现场查看，该小区北侧为平阴县翠平街，四周均无山体，不存在山体被人开采问题。现场检查时，该工地正进行电梯井开挖，采用了雾炮车降尘、对裸露地面进行覆盖等措施，减少了扬尘对周边环境的影响。施工现场施工机械产生噪声。</t>
  </si>
  <si>
    <t>平阴县政府责成县城市管理局和县住房和城乡建设局督促山东世嘉置业有限公司严格落实扬尘污染防治措施，按承诺将施工时间调整为上午8:00-12:00，下午2:00-18:00，减少施工噪声对附近居民生活的影响。</t>
  </si>
  <si>
    <t>2021年5月20日，平阴县政府组织县自然资源局、东阿镇政府对反映问题进行现场调查核实。具体情况如下：
1.信访件反映的矿山为平阴县黑山Ⅳ矿区建筑石料用灰岩矿矿区，与窑头村最近直线距离为530米，由济南黑山建材有限公司进行开采，该公司与2013年依法取得采矿许可（采矿许可证号：C3701242014127130136611），2021年12月18日到期。2013年下半年该公司对矿区范围内及矿区周边坟墓全部进行了补偿迁移，对矿区边界进行了治理性修复。经检查，矿区范围内已无树木和坟墓，未对植被及生态造成破坏。
2.经市公安局商河县分局批准后，济南黑山建材有限公司委托山东同利爆破有限公司平阴分公司按照爆破设计书设计的爆破方案进行爆破作业，爆破安全距离计算的地震危险半径为97.11米，爆破过程中同时携带测震仪，爆破由公安局进行联网监测。最近一次爆破时间为2021年5月12日。3.据调查，2013年6月，因爆破曾出现窑头村村民的危房被损坏问题，济南黑山建材有限公司已对损坏的危房进行了修复和补偿。2013年6月至今，未再出现因爆破破坏房屋的现象。
4.济南黑山建材有限公司于2020年12月编制完成了平阴县黑山Ⅳ矿区建筑石料用灰岩矿矿山地质环境保护与土地复垦方案，并足额缴纳了黑山Ⅳ矿区建筑石料用灰岩矿矿山地质环境保护与土地复垦基金。目前采用边开采边修复方式进行土地复垦。</t>
  </si>
  <si>
    <t>平阴县政府责成县自然资源局、市公安局商河县分局采取以下措施：
1.县自然资源局强化对济南黑山建材有限公司修复进度检查调度，确保按方案完成修复工作；如逾期未完成修复治理任务，由县自然资源局使用该公司缴纳的矿山地质环境保护与土地复垦基金组织完成修复治理，确保山体和土地复垦全面完成。
2.市公安局商河县分局严格审查炸药批准手续，加强对山东同利爆破有限公司平阴分公司的爆破监管。</t>
  </si>
  <si>
    <t>与第8批JD0997号转办件反映的为同一问题。5月21日，槐荫区政府责成区住房和城乡建设局、腊山街道办事处对信访件问题进行调查核实，情况如下：
1.该小区前期因为开发商资金链断裂，小区绿化施工款没有及时支付、绿化施工队维保不到位等原因，造成部分树木枯死，草皮破损裸露。
2.今年春季小区物业公司对大部分枯死树木和枯死草皮进行了补种，剩余少部分树木因为树种原因计划在秋季补种。今年春季补种的约200余平方的草地，因为下方是车库，虽然补种多次但成活率较低。</t>
  </si>
  <si>
    <t>槐荫区政府责成区住房和城乡建设局、腊山街道办事处对信访件问题采取以下措施:
1.2021年5月21日，区住房和城乡建设局督促物业公司重新补种没有成活的树和草皮，同时注意浇水养护。
2.督促物业公司对地下车库上方的两片草地再次补种，安排专人进行养护。
3.根据季节特点，对需要进行补种的树木及时补种，同时做好对居民的解释工作。</t>
  </si>
  <si>
    <t>1.槐荫区经三纬十路到经四纬十路道路存在占道经营，存在噪音污染，且卫生脏乱差，长期无人管理；槐荫区经四路与纬十路交叉口东北角每天17:00-2:00之间有人占道经营，使用高音喇叭放音乐，噪音扰民，环境脏乱差；槐荫区经二路与纬十一路交叉口东南角有人占道经营卖水果和糖葫芦，影响周边环境卫生；槐荫区经一路与纬六路交叉口西南角，每天5：:0-10:00有10家左右占道经营，影响周边卫生环境；槐荫区经三路与纬十一路交叉口南侧，每天5:00-10:00有卖肉夹馍和油条店占道经营，垃圾乱扔，影响卫生环境；槐荫区经一路西市场南北方向公交站牌，每天5:00-9:00、17:00-2:00两个时间段有占道经营，污染周边环境；槐荫区经二路与纬十路交叉口北侧每天21:00-3:00有摊贩占道经营，乱扔垃圾，污染周边环境，长期无人管理。2.槐荫区经十路421号有个济南金凯综合商场，商场内有多个活动板房，无人治理，环境很乱，卫生脏乱差；在商城南门有小芳麻辣烫和南京麻辣烫，全天店外经营，垃圾乱扔，无人打扫；3.槐荫区经四路与纬十路交叉口西南侧绿地新城2地块房地产开发项目，长期存在噪音和扬尘污染，工地利用卢浮宫馆2号楼售楼处违建拆除的位置将近1000平方进行二次开发，距离居民楼不足5米，施工过程中噪音和扬尘大；槐荫区经四路与纬十二路交叉口西北侧有三箭和平广场工地，5:00-2:00之间施工有扬尘和噪音，影响附近居民。</t>
  </si>
  <si>
    <t>5月21日，槐荫区政府责成区城市管理局、西市场街道办事处对信访件举报问题进行核实，情况如下：
一、问题1核实情况
1.经三纬十与经四纬十之间有两个报摊，存在超范围、超面积经营现象。
2.经四纬十路路口东北角的占道经营问题与[2021]JX0026号反映的是同一事项，已于5月20日依法立案查处，该商贩已按要求整改，不在此经营。
3.经二路与纬十一路交叉口东南角卖水果经营业户是西市场辖区居民，为低保户，患有多种疾病，其父母年事已高，疾病缠身，为解决其家庭困难，办事处经研究决定暂时安排其在此处经营，但要求其不能影响交通，注意环境卫生。
4.槐荫区经一路与纬六路交叉口西南角有一处经营早餐的摊点，其门前空地多用于停放车辆和早餐购买人群等候区域，不影响交通，因近期天气炎热，偶尔有食客在门前空地就餐现象。
5.经三路与纬十一路交叉口西南侧的肉夹馍和油条摊点，是为了响应附近居民诉求，解决民生问题，是经西市场街道办事处同意设置的便民服务点。
6.经一路西市场南北方向公交站牌，未发现有占道经营现象。
7.经二纬十路口交叉口晚上21:00后未发现占道经营现象。
二、问题2核实情况
1.济南金凯综合商场位于经十路与经七路交叉口，由济南国发物业管理有限公司金凯商城分公司负责日常管理。其院内环境卫生较差，租用活动板房的商户物品摆放杂乱，存在管理不到位的情况；
2.商城南门小芳麻辣烫和南京麻辣烫存在店外经营、路面环境脏乱现象。  
三、问题3核实情况
1.经四纬十二路交叉口西南侧绿地新城2地块工地，施工方为上海域邦建设集团有限公司，建设方为绿地集团山东置业有限公；现场雾炮及喷淋设施正常开启，裸露渣土及物料均用防尘网覆盖，未发现扬尘及噪声问题。卢浮公馆原2号楼售楼处违建部分已于2017年3月17日拆除完毕，目前按照建设工程规划许可进行开发建设，没有发现新的违规建设现象。该工地距离居民楼约20米。
2.经四路与纬十二路交叉口西北侧三箭和平广场建设项目，建设方为山东希城置业有限公司，施工方为山东三箭建设工程股份有限公司，现场施工道路全部硬化，白天进出场车辆严格进行冲洗，雾炮、喷淋等洒水降尘设备正常启用，未施工区域覆盖彻底。每日施工时间为6：00点-21:30点。2021年5月10日至11日、2021年5月15日至17日，该工地因混凝土浇筑特殊阶段需连续施工，符合夜间施工条件，市生态环境局槐荫分局依法为其办理了夜间施工审批手续。该工地施工前已在工地显著位置张贴《济南市夜间建筑施工公告》并按要求向周围居民进行了公示。其他时间未发现夜间施工现象。</t>
  </si>
  <si>
    <t xml:space="preserve">槐荫区政府责成区城市管理局、西市场街道办事处、五里沟街道办事处采取以下措施：                           
1.加强辖区路段日常管理和巡查，派专人盯守，防止违规占道经营、店外经营现象回潮。对发现的违规行为经劝阻后仍不改正的，依法进行处罚。                   
2.增加辖区路段卫生保洁频次，保证早、中、晚全面清扫各一次，发现垃圾及时清扫，维护好周边环境卫生。加强便民服务点管理，及时清理卫生，禁止经营产生油烟污染的食品，一经发现，及时依法取缔。
3.加强辖区重点区域、重点路段、车站的巡查力度，发现问题及时处置。
4.督促金凯综合商场对院内环境卫生进行整治，对院内和南门外的垃圾进行清理，对南门店外经营现象进行整治，按照“门前五包”的要求进行规范，加强市场管理。5月22日院内垃圾已清理完毕。                        
5.加强日常管理和执法检查，对金凯商城门口外的商户店外经营行为依法进行处理。
6.5月22日，市生态环境局槐荫分局委托济南鼎安检测公司对该两处工地进行建筑施工噪声检测，经检测，两处工地施工噪声均达到《建筑施工场界环境噪声排放标准》（GB12523-2011）。 
7.召集绿地新城2地块、三箭和平广场两个建设项目工地相关负责人召开会议，要求施工单位严格遵守施工扬尘规定，加强夜间施工管理，合理安排施工时间，杜绝夜间违规施工。5月21日，现场检查时，发现绿地新城2地块工地在未办理夜间施工许可证的情况下进行夜间建筑施工，执法人员现场下达责令改正通知书，责令该工地立即停止施工，并对施工单位上海域邦建设集团有限公司立案查处。                                  
8.加大日常对辖区工地扬尘和夜间施工的检查力度，对违法行为依法处理。
             </t>
  </si>
  <si>
    <t>5月21日槐荫区政府组织市公安局槐荫区分局、道德街街道办事处对信访件反映的问题进行核实，情况如下：
 该小区确有十余名居民在20号楼东侧跳广场舞，19点30左右开始，21时左右结束，现场有录音机播放音乐伴奏。</t>
  </si>
  <si>
    <t>槐荫区政府责成市公安局槐荫区分局、道德街街道办事处，采取如下措施：
1.对跳广场舞居民进行了劝说教育，告知广场锻炼群众播放音乐时间不得超过22时。
2.要求跳广场舞居民尽量调小现场伴奏设备音响音量，避免影响附近居民正常休息。
3.办事处与辖区派出所加大对该小区巡查力度，努力杜绝噪声扰民现象。</t>
  </si>
  <si>
    <t>钢城区艾山街道寨子村村西侧，庆瑞渣土有限公司，每天在村民郭某某承包的山上倾倒渣土，现已堆放几十万立方渣土，扬尘扰民。要求对该公司进行查处。</t>
  </si>
  <si>
    <t>5月21日，钢城区政府组织区城市管理局、艾山街道办事处、区自然资源局对信访反映的问题进行了现场调查核实，具体情况如下：
1.该处位于钢城区艾山街道办事处寨子村村西侧、钢城西外环西侧，距离寨子村约3000米。由钢城区自然资源局委托莱芜金诚土地估价有限责任公司现场勘验，该处土地性质为其他草地，占用面积7886平方米，未占用基本农田；
2.该处由寨子村村民郭金昌于2004年在此承包荒山360亩，此处原为遗弃矿坑，2014年钢城区修建西外环、2018年京沪高速公路改扩建时，郭金昌将修建时产生的部分弃土拉至此地用于填埋矿坑，多年以来郭金昌自行购买渣土约10万余方在此垫方用于绿化种植，现场未采取抑尘措施，产生扬尘。
3.经区城市管理局调阅渣土车辆管理平台及对郭金昌、庆瑞渣土公司有关负责人进行了调查询问，均表示未在此处倾倒渣土。目前，钢城区城市管理局艾山中队已将该转办件中违法当事人私设渣土场及扬尘的违法行为进行了立案查处。</t>
  </si>
  <si>
    <t>钢城区政府责成艾山街道办事处、区城市管理局采取以下措施:
1.区城市管理局立案查处，依据《城市建筑垃圾管理规定》第20条对郭金昌擅自设立弃置场受纳建筑垃圾的行为责令限期整改并处罚款；依据《山东省大气污染防治条例》第75条对郭金昌未采取防尘扬尘措施造成扬尘污染的行为进行处罚；
2.由艾山街道办事处30天内对该处完成整改（覆盖种植土并绿化）；
3.加强监管巡查，加大对渣土运输车辆、渣土堆放点的检查力度，严防随意倾倒渣土行为发生。
4.整改期间监督郭金昌严格落实环保要求，加强施工现场管理，对裸露渣土采取洒水、覆盖等措施。</t>
  </si>
  <si>
    <t>1.历城区董家街道袁家村，村民王某某在村十字路口东南角破坏耕地建设违章建筑，从事汽修行业，没有环评手续，露天喷漆，污染环境，要求查处。
2.历城区董家街道袁家村，村民王某某在村东侧胡同内和占用可耕地，将地面硬化，建设钢结构车间。
3.历城区董家街道袁家村，村民王某某在村内的东南角，原来的晒粮场可耕地内，将地面硬化，建设钢结构车间。</t>
  </si>
  <si>
    <t>5月22日，历城区政府组织董家街道办事处、区自然资源局、市生态环境局历城分局、区城乡交通运输局、区农业农村局、区城市管理局进行了调查核实，情况如下：
1.关于袁家村王某某破坏耕地建设违章建筑，从事汽修行业，没有环评手续露天喷漆污染环境的问题。经核实：2012年2月，王某某占用袁家庄村集体建设用地建设钢结构车间，占地面积约1000平方米，建筑面积约960平方米。2021年5月15日，区自然资源局对王某某违法占用袁家庄村集体土地建设钢结构车间的行为立案调查（济历城自然立字[2021]3-1号）。问题中所反映“汽车维修”单位为山东德力克重型机械有限公司，已于2018年6月13日完成建设项目环境影响登记表备案（备案号201837011200001386）。主要从事混凝土泵车的租赁、存放及本公司泵车的维护。目前，该公司共有6台混凝土泵车用于租赁，员工8人。现场检查时，未发现该公司有喷漆设施和喷漆痕迹。
2.关于王某某在村东侧胡同内占用耕地硬化地面建设钢结构车间的问题。经现场核查，王某某未在袁家庄村胡同内和占用农耕地建设钢结构车间。
3.关于王某某在村内东南原晒粮厂硬化地面建设钢结构车间的问题。经调查，反映的位置原为村内晒粮场，面积约1亩，2008年由王某某在此建设砖瓦结构养殖棚3间，面积约50平方米，因经营问题，2017年后不再养殖，现养殖棚闲置。2019年因部分棚顶失修漏雨，王某某在原有棚顶的基础上铺设铁皮用于防水，未发现钢结构车间。</t>
  </si>
  <si>
    <t>历城区政府责成董家街道办事处、区自然资源局、市生态环境局历城分局、区城乡交通运输局、区农业农村局、区城市管理局采取如下措施：
1.区自然资源局对王某某违法占用袁家庄村集体土地建设钢结构车间的行为立案调查（济历城自然立字[2021]3-1号），拟处罚3.6万元。
2.加强日常巡查，举一反三，严格执行耕地保护等有关法律法规，进一步加大巡查力度，杜绝违法占地行为的发生。</t>
  </si>
  <si>
    <t>5月22日，历城区政府组织董家街道办事处、区自然资源局、市生态环境局历城分局、区工业和信息化局、区农业农村局、区城市管理局对信访件反应的问题进行了调查核实，有关情况如下：
1.关于红梅农场建设3000平方办公楼，用来建设私人会所的问题。经调查，该建筑物系济南市历城区红梅种植家庭农场，法定代表人武某某，2019年9月30日依法办理设施农用地备案手续（登记备案号2019第0014号），总用地面积238.74亩，其中生产设施用地233.11亩，批准使用附属设施用地面积5.63亩，建设了两层楼房用于办公管理、食堂和农资仓库，未超出批准的附属设施用地范围。未发现建设私人会所的情况。
2.关于红梅农场在流转的10亩洼地填埋垃圾的问题。经调查，温粱路北侧，邯济铁路东侧之间的洼地现为济南市历城区董家街道红梅种植家庭农场流转土地，已于2019年建设农业大棚种植草莓。通过实地查看及走访村民未发现有填埋的垃圾的情况。
3.关于济南康泰涂料技术研究所污染问题。经调查，该企业成立于2006年12月，主要从事外墙涂料的生产。其外墙涂料生产项目于2008年8月19日通过济南市环境保护局审批（济环建审【2008】193号），2013年1月5日完成验收（济环建验【2013】4号）。该单位生产中使用的原辅材料为：苯丙乳液、钛白粉、轻质碳酸钙、滑石粉、增稠剂、水等；主要生产工艺：原材料—投料—搅拌—放料—罐装（成品）。环评报告表注明，所用原辅材料均为非危险化学品。2019年10月11日，济南市生态环境局对其“搅拌釜上料口未采取集中收集处理措施造成粉尘污染”（济环罚字【2019】LC第044号）立案处罚，企业立即进行整改，建设安装一套脉冲布袋除尘系统，并于2019年12月底投入使用。山东昊鑫检测技术有限公司对其有组织、无组织颗粒物进行检测，2020年4月27日出具检测报告（昊鑫环检字（2020）第042201号），检测结果符合排放标准。受市场因素影响，该单位设计600吨/年的产量，现仅年产15吨左右。办事处人员现场检查时，该单位处于停产状态。该单位生产过程中产生的废矿物油、废乳化液、废颜料助剂、废包装物等危险废物暂存于危废间内，并与有资质的危废处置单位签订委托处置合同，定期进行转移。该单位生产过程中的搅拌釜清洗废水不外排，全部回用于生产，生活污水经化粪池收集后定期清运用作农肥。该企业产品是化工产品，从事的是化工产业，按照山东省人民政府办公厅关于印发山东省化工投资项目管理规定的通知（鲁政办【2019】150号）第三章第十二条之规定，该项目可以在省政府认定的化工园区、专业化工园和重点监控点以外实施。
4.关于仇某某村西十字路口两处违建破坏耕地的问题。（1）经调查，2011年袁家庄村经村两委会及片长集体研究并上报济南市历城区人民医院董家分院同意后，建设两层标准化卫生室一处，占用本村集体建设用地1267.1平方米进行建设，该宗土地符合历城区土地利用总体规划。原济南市国土资源局于2012年5月30日依法作出并下达《土地行政处罚决定书》（济国土罚字2012第208号）。处罚内容：没收新建的建筑物和其它设施，并处罚款。袁家庄村民委员会于2012年5月30日缴纳罚款，地上建筑物已拆除。（2）袁家庄村民委员会未经批准，于2014年11月占用袁家庄村集体土地1664平方米建设菜市场（砖混平房）。该宗土地为基本农田1541平方米、其他农用地123平方米，不符合历城区土地利用总体规划。原济南市国土资源局于2015年7月29日依法作出并下达《行政处罚决定书》（济国土罚字2015第5401号）。处罚内容：新建的建筑物和其它设施，恢复土地原状并处罚款。袁家庄村民委员会于2015年9月22日缴纳罚款，地上建筑物已拆除。</t>
  </si>
  <si>
    <t>历城区政府责成董家街道办事处、区自然资源局、市生态环境局历城分局、区工业和信息化局、区农业农村局、区城市管理局采取如下措施：
1.市生态环境局历城分局督促康泰涂料技术研究所正常运行污染防治设施，确保各类污染物达标排放。
2.区自然资源局、董家街道进一步加大巡查力度，杜绝违法占地行为的发生。</t>
  </si>
  <si>
    <t>章丘区明水街道明水古城老四中，目前正在建设古城，扬尘污染严重，影响居民生活。</t>
  </si>
  <si>
    <t>章丘区政府责成明水街道办事处、区住房和城乡建设局采取以下措施：
1.针对亚都建设集团施工过程中“部分裸土未覆盖、道路有积尘”违法问题，由区住房和城乡建设局移交执法部门立案处理（济章建处转字[2021]6号）。
2.督促施工方加强现场管理，确保建筑施工工地做到“六个百分百”。
3.加强日常监管，严防出现类似问题。</t>
  </si>
  <si>
    <t>历城区彩石街道东泉村，村内所有设置的污水管道不符合规范，污水和雨水混流，污水在污水管内存留，建设了一个小化粪池容量过小，现村内污水横流，无法排放，影响村民生活。</t>
  </si>
  <si>
    <t>5月22日，历城区政府责成区城乡水务局、彩石街道办事处调查处理，情况如下：
1.彩石街道东泉村污水处理项目是2019年由区农业局实施的东泉村美丽乡村工程，该村地处山区，人口约800人，村民住宅分散，无法建设一个集中收集池，根据地势和实际情况建设了村内污水管网及18个污水收集池，其中容积约40立方米收集池16个，容积约80立方米的2个，收集池内的污水由村里安排专人定期抽运到邻近宅科村污水处理站。在雨季，村民院内排水沟里的雨水混入污水管网，个别收集池有污水外溢现象。
2.2021年5月，东泉村在村中西部位置新建一污水收集池，容积为48立方米。目前，该村污水收集池已经建成，污水管道已接入，并由村里安排专人对该处污水收集池定期进行巡查、抽排、清理工作；新污水收集池建成使用后，已无污水溢流情况。
3.5月22日现场查看时，未发现收集池污水外溢到附近耕地现象。</t>
  </si>
  <si>
    <t>历城区政府责成历城区城乡水务局、区农业农村局、彩石街道办事处采取如下措施：
1.加强巡查，建立巡查记录和污水拉运台账，定期进行污水抽运，并在雨季加密抽运频次。
2.根据《济南市农村生活污水处理设施运行维护管理及考核暂行办法》，建立运维考核和应急联动机制，做到发现类似问题，相关设备和人员及时到位。</t>
  </si>
  <si>
    <t>1、章丘区枣园街道朱各务幼儿园西侧河边有几处喷漆厂，污染空气，存在刺鼻气味，影响附近居民生活，要求进行治理。
2、章丘区明水街道汇泉路西段路南山上，杂草丛生，无人打扫卫生，影响生态环境，属于百脉泉公园，要求进行治理。</t>
  </si>
  <si>
    <t>5月22日，历城区政府组织区住房和城乡建设局、王舍人街道办事处到香溢华庭小区进行核实，情况如下：
1.王舍人街道香溢华庭小区于2021年3月交付，与香溢澜庭小区毗邻，现小区居民陆续入住进入装修高峰期，为此小区物业在香溢澜庭小区西侧空地设置一临时装修垃圾存放点，空地面积约800平方米，地面已硬化，临时装修垃圾存放点为板房结构，面积约30平方米，地面未硬化，板房周围有部分居民装修建筑垃圾和生活垃圾存放，有扬尘产生。
2.香溢澜庭小区5号楼、10号楼西侧为一临时停车场，面积约2000平方米，已硬化，供业主临时停车使用。停车场西侧道路有零星垃圾，道路有浮土，车辆经过有扬尘产生。</t>
  </si>
  <si>
    <t>历城区政府责成区住房和城乡建设局、王舍人街道办事处采取如下措施：1.5月26日，小区物业对临时装修垃圾存放点的建筑垃圾和生活垃圾进行清运，整改完毕。
2.王舍人街道办事处要求香溢华庭物业对临时装修垃圾、生活垃圾及时清理，做好道路清扫并洒水降尘，巡查人员做好日常监督。</t>
  </si>
  <si>
    <t>高新区遥墙街道大李家村，原村委东侧农用地及拆迁地处建造石料厂和堆放渣土，刻石机没有进行防护，22:00之后加工作业时扬尘污染严重，刻石机震动作业噪音污染，渣土堆放在可耕地内，没有手续，违规操作，影响村民生活。</t>
  </si>
  <si>
    <t>2021年5月22日，济南高新管理委员会组织遥墙街道办事处、管委会建设管理部及市生态环境局高新分局对该举报件进行调查核实，情况如下：
1.举报件反映区域位于遥墙街道大李家村旧址（大李家村已在2017年进行了整村拆迁）原村庄闭合圈内，为集体建设用地及部分坑塘水面。总面积约52.5亩，北侧约30亩为村庄集体建设用地，南侧约22.5亩为坑塘水面，该地块无耕地，周边无村民居住。
2.2020年，省重点工程小清河复航工程及小清河防洪综合治理工程同时施工，挖掘的大量土方无处堆放（后续工程还需使用），因大李家村拆迁旧址暂无项目落地，将部分土方暂时存放至该处（按照山东省人民政府《关于印发山东省重点水利工程建设实施方案的通知》文件要求，高新区管委会于2020年4月3日批准办事处对省重点工程外调土方容缺办理临时用地等手续的申请），由龙琪物业有限公司负责管理。
3.2021年5月22日，对举报反映的磕石点进行了检查，该加工点负责人为姚某某，无工商环保等手续，2021年5月份建成。2021年5月12日，遥墙街道办事处工作人巡查时已发现该磕石点，并下达限期取缔通知书，5月12日下午磕石机清理完毕，对剩余物料进行了全覆盖。5月22日复查时，现场无磕石机，大部分物料已清理。</t>
  </si>
  <si>
    <t>济南高新管理委员会责成遥墙街道办事处、管委会建设管理部及市生态环境局高新分局采取如下措施：
1.市环境生态局高新分局拟对姚某某磕石加工点立案处罚，处罚款3.25万元。
2.遥墙办事处加大巡查力度，防止非法磕石加工点死灰复燃；举一反三，对辖区内其他地方定期巡查，发现一起取缔一起。
3.要求济南龙琪物业有限公司严格落实作业规范，做好裸露土方的覆盖等相关抑尘措施，杜绝扬尘污染。
4.遥墙街道办事处每天6次对周边道路进行洒水降尘。</t>
  </si>
  <si>
    <t>历城区鲍山街道赵家新苑小区北侧建筑工地，覆盖不完善，施工扬尘污染严重，拉运渣土噪音扰民，影响附近居民生活。</t>
  </si>
  <si>
    <t>5月22日，历城区政府组织区住房和城乡建设局、鲍山街道办事处进行调查核实，情况如下：
1.鲍山街道赵家新苑小区北侧建筑工地为赵家庄A-1地块远洋凤栖翰林项目，共分三个标段，总建筑面积248690平方米，建设单位为山东远舜置业有限公司，三个标段施工单位分别为浙江中成建工集团有限公司、中建一局集团第一建筑有限公司、江苏省建工集团有限公司。目前都处在土石方施工的基础阶段，三个标段均办理了渣土处置核准手续以及交警部门核发的道路通行手续。
2.赵家庄A-1地块远洋凤栖翰林项目工地密目网覆盖完整，由于该项目距离赵家新苑小区较近，且与小区共用赵家新苑小区北侧道路，车辆往来频繁，在施工过程中存在扬尘、噪音扰民的情况。</t>
  </si>
  <si>
    <t>历城区政府责成区住房和城乡建设局、鲍山街道办事处采取如下措施：1.区住房和城乡建设局要求工地规范施工作业时间，避免施工扰民行为，车辆行驶过程中要保持车距，经过居民小区减速慢行，禁止鸣笛。
2.区住房和城乡建设局督促施工单位落实“四个一律”“六个百分百”扬尘治理措施，发现问题及时整改。
3.鲍山街道办事处加大对该处的扬尘监管力度，确保工地扬尘防治工作到位。</t>
  </si>
  <si>
    <t>长清区平安街道小于村，大队书记于某以旱厕改造为名收取国家财产，实际没有进行改造，村民家中实际还是使用旱厕，存在环境污染情况。</t>
  </si>
  <si>
    <t>历城区华山街道中海御山首府小区，小区北侧的高速，车辆经过有鸣笛和行驶的噪音，扰民严重，影响居民生活。</t>
  </si>
  <si>
    <t>5月22日，历城区政府组织区城乡交通运输局、华山街道办事处对交办件反映的问题进行了核实，有关情况如下：
1.华山街道御山首府小区位于济青高速南侧，直线距离约150米，该小区属于华山片区东五地块，开发商为中海地产有限公司，该地块于2017年开始建设，交房时间为2020年5月，现在均已取得综合验收备案证明。
2.济青高速改扩建工程于2019年底完工通车，并按照相关要求在居民小区路段设置了声屏障设施。
3.开发商在销售过程中，已经于项目区位沙盘、宣传材料中告知北侧为济青高速，并在《商品买卖和合同》中约定“济青高速公路及以上规划修建市政道路来往车辆可能产生噪音及环境污染，买受人在购房前对此情况已详细了解，对于出卖人采取以中空玻璃降噪音的方式表示认可”。</t>
  </si>
  <si>
    <t>历城区政府责成区城乡交通运输局、华山街道办事处采取如下措施：
华山街道办事处协调中海地产对小区业主进行宣传解释，华山街道办事处做好政策贯宣工作。</t>
  </si>
  <si>
    <t>章丘区圣井街道缇香温泉小镇小区，刮北风的时候空气中存在异味，属于化工类的气味，不清楚气味来源，影响居民生活。</t>
  </si>
  <si>
    <t>5月22日，天桥区政府组织堤口路街道办事处、区园林绿化中心、区住房和城乡建设局对信访件反映的问题进行了调查核实，有关情况如下：
该处规划为市政道路，原为两个小花坛，因居民在此处乱堆垃圾而被多次投诉，小区业委会将花坛清理。同时，因该小区停车位较少，为满足居民停车需求，业委会将该区域改为临时停车场。</t>
  </si>
  <si>
    <t>天桥区政府责成堤口路街道办事处、区园林绿化中心、区住房和城乡建设局采取以下措施：
1.督促该临时停车场加强管理，切实服务好周边居民。
2.下一步将按规划要求对此处市政道路进行整修。</t>
  </si>
  <si>
    <t>2021年5月22日，章丘区政府组织圣井街道办事处、章丘区开发区管委会、区城乡水务局、区水系生态保护建设管理中心对信访件反映问题进行了调查核实，有关情况如下：
信访反映的生活垃圾为绣源河景区正常保洁打捞出的少量垃圾和清理的水草，临时堆放在河岸，约30立方米，略有腥味。水草和河里清理的漂浮物含水量较大，会造成路面湿滑和水草散落，影响环境。
关于信访中反映的“严重污染河水”问题。水草和少量生活垃圾在及时打捞后对水质影响不大。济南市章丘环境监控中心5月24日监督监测报告中，绣源河地表水26项指标均达到了《地表水环境质量标准》IV类标准。</t>
  </si>
  <si>
    <t>章丘区刁镇街道索家村，村民李某某在村内以南西李高村以北索芽路南侧的2亩多耕地进行了硬化，之前建造的违建拆除后没有恢复耕地的用途，经常停放车辆也影响相邻土地的耕种，要求依法拆除，恢复耕种条件，减少对相邻村民耕种的影响。</t>
  </si>
  <si>
    <t>2021年5月22日，章丘区政府组织刁镇街道办事处、区自然资源局对信访件反映问题进行了调查核实，有关情况如下：
该件与第八批访受〔2021〕JD0984号中“地块一”内容相似。
关于信访中反映的地点位于刁镇街道办事处索家村南部空地，该宗地未经自然资源部门登记确权为建设用地，现状地类为农用地，村民李某某于2013年4月占用该地块建设厂房，2015年10月刁镇政府清理乱搭乱建时李某某自行拆除该违章建筑，但硬化底座地面未拆除，剩余硬化地面面积420平方米（东西14米、南北30米），硬化部分村民作为晾晒农作物场地，现作为农业设施用地使用，没有改变土地性质，未办理设施农用地备案手续。
现场核查时，该硬化地块上有索家村村民临时停放的车辆、1个水桶、部分农用棚布等。</t>
  </si>
  <si>
    <t>刁镇街道办事处责成索家村委采取以下措施：
1.由索家村督促李某某转移与农业无关的车辆，清理水桶，并加强管控，不得再停放与农业无关的车辆等设备。
2.责令李某某于6月20日前完善农用设施用地备案手续。</t>
  </si>
  <si>
    <t>南部山区仲宫街道核桃园村，有许多村民家中没有安装污水管道，村民直接将污水排放在路面上，影响村民生活，要求尽快治理。</t>
  </si>
  <si>
    <t>济南市南部山区管理委员会组织高而街道办事处、管委会生态保护局对该信访件投诉反映的问题进行调查核实，具体情况如下：
1.高而街道核桃园村共480户村民。2020年9月由南部山区管理委员会生态保护局组织招标，建设核桃园村农村生活污水治理工程，中标方中车山东机车车辆有限公司于2020年10月开工实施，计划于2021年6月15日前竣工。
2.目前该工程正在施工中，现已完成村内主管道和160户入户管道铺设安装工作，未完成接入主管道的户家存在污水排放到路面上的情况。下一步，剩余未接入主管道的户家将全部铺设入户管道。</t>
  </si>
  <si>
    <t>济南市南部山区管理委员会责成管委会生态保护局、高而街道办事处对信访投诉反映的问题采取如下措施：
1.南山管委会生态保护局责成中车山东机车车辆有限公司于2021年6月15日前完成核桃园村农村生活污水治理工程。
2.高而街道办事处责成核桃园村村两委加大宣传，在施工完毕前由施工方安排一辆污水收集车辆，督促村民将生活污水收集后，由车辆集中运至仲宫污水处理厂进行无害化处理。
3.加大巡查力度，加强对村民的宣传教育，严禁出现污水排放到路面上的现象。</t>
  </si>
  <si>
    <t>南部山区仲宫街道刘家村，村南侧八里峪梦工厂学校污水直接排放到污水池内，现在池内已满，污水外溢，臭味难闻，影响村民生活。</t>
  </si>
  <si>
    <t>济南市南部山区管理委员会组织仲宫街道办事处、管委会生态保护局对该信访件投诉反映的问题进行调查核实，具体情况如下：
2018年济南市梦工场美术培训学校在校外建有一处污水沉淀池，属该校配套设施，容量为27立方米。该沉淀池位于学校东北侧，距学校约60米，由农户定期抽运，用于农业灌溉，有抽运记录。2021年5月22日，经现场调查，由于污水管道堵塞，沉淀池已满，存在外溢情况，异味明显。</t>
  </si>
  <si>
    <t>济南市南部山区管理委员会责成管委会生态保护局、仲宫街道办事处对信访投诉反映的问题采取如下措施：
1.仲宫街道办事处责令该学校按照人口规模配套建设污水处理设施，并立即落实沉淀池内污水无害化处理措施，封堵所有通往校外的污水管道，对校外沉淀池进行密闭覆土。整顿期间，产生的污水全部转运至仲君污水处理厂集中进行无害化处理，不得外排。
2.该校已于2021年5月22日将校外沉淀池污水抽运至仲宫污水处理厂进行净化处理；2021年5月23日，该学校新建三级过滤化粪池投入使用，并与污水处理厂签订委托处理协议。
3.2021年5月25日该校已完成对通往校外沉淀池管道的封堵和校外沉淀池填埋。并与山东省环境科学设计研究院对接，委托专业机构对其污水处理工艺进行设计。污水处理项目于2021年6月30日前完成并投入使用。</t>
  </si>
  <si>
    <t>历城区彩石街道大龙堂村，村污水官网改造已经完工，但是有一户村民直接将污水排放到可耕地内，耕地内的树木已经枯萎，破坏生态环境。</t>
  </si>
  <si>
    <t>5月22日，历城区政府组织区城乡水务局、彩石街道办事处、区农业农村局调查核实、情况如下：
1.彩石街道大龙堂村的农村生活污水收集工程于2019年竣工验收，采用建设村级污水处理站的模式，所有生活污水通过铺设的管网接入污水处理站进行处理。
2.通过现场检查发现有一户村民未经许可，在纳管的污水管道外又私自铺设一根污水管道，管道较新，为新铺设，将家庭生活污水排入旁边邻居家的可耕地内，可耕地内有一颗树苗枯萎。</t>
  </si>
  <si>
    <t>历城区政府责成区城乡水务局、彩石街道办事处、区农业农村局采取如下措施：
1.5月22日该村民自行将私设的污水管道进行封堵并拆除，整改完毕。
2.区城乡水务局、彩石街道办事处进行定期巡查与不定期抽查，发现问题后立行立改，杜绝村庄内道路污水横流，以及污水乱排放现象发生。</t>
  </si>
  <si>
    <t>天桥区政府责成泺口街道办事处、区城市管理局、区市场监督管理局和市生态环境局天桥分局采取以下措施：
1.5月25日该业户已主动停业并搬离设备不再此处经营，门外油污也已清理完毕。
2.下一步，泺口街道办事处将加大对该处经营场所的巡查力度，发现环境问题立即整治。</t>
  </si>
  <si>
    <t>南部山区西营街道办事处西营街道上的诊所，医疗垃圾没有专门的公司清运，导致所有的医疗废物堆放在诊所内，清运不及时污染环境，存在安全隐患，要求尽快清运，希望清运公司对南部山区的政所进行覆盖。</t>
  </si>
  <si>
    <t>济南市南部山区管理委员会组织西营街道办事处、管委会生态保护局、管委会社会事务管理局对该信访件投诉反映的问题进行调查核实，具体情况如下：
1.经现场调查，西营街道现有1家卫生院、4家诊所、1家私人医院，均已签订了医疗废物清运处置协议或转运协议。2021年5月22日，南山管委会现场工作组检查时，医疗废物收集装置内存有少量医疗废物，符合《医疗卫生机构医疗废物管理办法》（卫生部第36号令）第十三条规定要求的限值。
2.西营卫生院、南山惠泰诊所与济南腾笙环保科技有限公司签订了医疗废物处置协议，由济南腾笙环保科技有限公司直接对其暂存的医疗垃圾进行清运，并同时填写医疗废物转移联单。
3.其余3家诊所和1家私人医院与西营卫生院签订了转运协议，均按规定要求在48小时内将医疗废物转送至卫生院专门医疗废物暂存点，由济南腾笙环保科技有限公司清运，并同时填写医疗废物转移记录。
4.济南腾笙环保科技有限公司严格按照两天清运一次的规定，对以上6家医疗机构产生的医疗废物（医疗垃圾）进行清运，并同时填写医疗废物转移联单。未对环境造成污染，不存在安全隐患。
5.南部山区辖区内所有医疗单位均根据《关于继续做好医疗废物集中收运处置工作的通知》的要求，与济南腾笙环保科技有限公司签订医疗废物处置协议或与当地卫生院签订转运协议。</t>
  </si>
  <si>
    <t>济南市南部山区管理委员会责成管委会生态保护局、管委会社会事务管理局、西营街道办事处对信访投诉反映的问题采取如下措施：
1.加大宣传力度，通过微信、上门宣传等多种方式，对医疗废物的收、储、存等各个环节的转运、清运等情况进行讲解，确保医疗废物处置过程达到全覆盖、全封闭管理。2021年5月25日，管委会社会事务局组织南部山区辖区内医疗机构进行了医疗废物处置的培训。
2.加大监管力度，定期对医疗机构进行现场检查，确保医疗废物收集符合规范，暂存数量不超过规定标准，按时转运。</t>
  </si>
  <si>
    <t>5月22日，历城区政府责成区住房和城乡建设局、王舍人街道办事处到现场进行调查核实，情况如下：
1.王舍人街道公园学府小区为王舍人街道张马片区在建项目，2017年8月份开工建设，计划2021年6月30日交付。小区南侧为响泉路，属于规划市政道路，道路存在破损并产生扬尘，两侧堆有少量生活垃圾及拆迁后的建筑垃圾。
2.现场查看发现，覆盖建筑垃圾的部分密目网已破损，路面有浮土，有扬尘产生。</t>
  </si>
  <si>
    <t>历城区政府责成王舍人街道办事处采取如下措施：1.5月22日，王舍人街道组织人员清运响泉路道路两侧生活垃圾，并更换破损密目网，整改完毕。
2.王舍人街道办事处加强日常巡查和保洁力度，对道路进行两扫五洒，安排环卫人员随时捡拾垃圾。
3.区城市管理局对此段道路强化督导，发现问题及时反馈王舍人街道办事处整改。</t>
  </si>
  <si>
    <t>5月22日，历城区政府责成王舍人街道办事处、区自然资源局、区城乡交通运输局进行核实，情况如下：
1.王舍人街道公园学府小区为王舍人街道张马片区在建项目，2017年8月份开工建设，计划2021年6月30日交付。
2.该小区东侧道路是张马大街，南侧道路是响泉路，西侧是张马环路，北侧是望华南街，属于规划市政道路。目前因片区拆迁，道路存在破损并产生扬尘，两侧堆有少量生活垃圾及拆迁后的建筑垃圾。以上道路均拟重建。
3.现场查看发现，覆盖建筑垃圾部分密目网已破损，路面有浮土，有扬尘产生。</t>
  </si>
  <si>
    <t>历城区政府责成王舍人街道办事处、区自然资源局、区城乡交通运输局采取以下措施：
1.济南市轨道集团制定关于张马片区道路建设方案，区交通局会同王舍人街道推进道路建设进程。                     
2.5月22日，区城市管理局督促施工单位将破损的密目网更换，整改完毕。             
3.王舍人街道办事处加强日常巡查和保洁力度，对道路进行两扫五洒，安排环卫人员随时捡拾垃圾。</t>
  </si>
  <si>
    <t>5月22日，历城区政府组织区城乡交通运输局、市公安局交通警察支队历城区大队、区城市管理局、鲍山街道办事处进行了调查核实，情况如下：                                            
信访件反映的机场路至梁王新城小区路段为济钢彩板厂路（原钢化路东延），该路段周边村落均已拆迁，距离最近的小区约1000米，因附近施工工地较多，渣土车、搅拌车和其他大型车辆的车流量较大，偶尔会有碎石掉落，车辆往来频繁存在扬尘、噪音扰民现象。</t>
  </si>
  <si>
    <t>历城区政府责成区城乡交通运输局、市公安局交通警察支队历城区大队、区城市管理局、鲍山街道办事处采取如下措施：                                  1.区城乡交通运输局对此路段过往营运车辆的营运资质、超限进行执法检查。
2.区城市管理局加大渣土车源头管控，严查周边工地的渣土车，落实平槽运输、车辆密闭，一车一洗，严查渣土车撒漏等违法行为。                                         3.鲍山街道办事处安排洒水车、清洗车湿扫车各1辆，严格按照每日“七洒七扫一冲刷”的道路保洁标准进行作业；安排4名日常保洁人员负责此路段每日两普扫、全天捡拾工作。</t>
  </si>
  <si>
    <t>历城区王舍人街道万象新天小区B3地块，在小区东侧有工地，距离居民楼只有50米左右，工地在22：00之后还在施工，施工噪音超过70分贝，影响小区居民，要求解决噪音问题，更改施工时间，减小施工噪音。</t>
  </si>
  <si>
    <t>5月22日，历城区政府责成市生态环境局历城分局、区城市管理局、王舍人街道办事处对信访件反映的问题进行了调查核实，情况如下：
1.万象新天B3地块位于凤凰北路西侧，建设单位为济南鸿诺房地产开发有限公司，有四座公寓楼在建，于2020年5月开工，工地西侧为万象新天哈弗郡小区，工地距离小区楼盘最近距离约80米。
2.经调取工地监控，未发现有夜间施工行为，有夜间装卸材料情况，装卸材料时偶有噪音产生，对居民生活有一定影响。5月22日22时，对该工地进行检查，未发现夜间施工行为。</t>
  </si>
  <si>
    <t>历城区政府责成区城市管理局和王舍人街道办事处采取如下措施：
1.区城市管理局要求施工单位落实夜间施工管理规定，在未取得夜间施工审批手续的情况下不得夜间施工。
2.王舍人街道办事处加强巡查，要求工地尽量避开在夜间装卸材料，确需夜间装卸的要做到轻拿轻放，避免夜间施工扰民现象产生。</t>
  </si>
  <si>
    <t>2021年5月22日，章丘区政府组织刁镇街道办事处、市生态环境局章丘分局、区市场监督管理局对信访件反映问题进行了调查核实，有关情况如下：
举报件反映的是宏业塑编制袋厂，位于章丘区刁镇街道办事处章邹路吴家段路南，由章丘区刁镇街道索家村村民李某强经营，无环评手续。主要从事标准节喷塑作业，固化热源为液化气。生产工艺为：外来件→喷塑→烘干→成品；原料为塑粉；主要生产设备有喷塑房1间、喷塑设备2套、固化房1间，其中喷塑工序会产生颗粒物，配备了袋式除尘器。2021年4月李某强购买生产设施进行喷塑作业，共生产1个月左右。</t>
  </si>
  <si>
    <t>1.因经营不善，李某某已于5月24日自行清理生产设施、原辅材料。
2.章丘区政府责成刁镇街道办事处加强日常巡查力度，严防粉尘扰民。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</si>
</sst>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60">
    <font>
      <sz val="11"/>
      <color indexed="8"/>
      <name val="Calibri"/>
      <family val="0"/>
    </font>
    <font>
      <sz val="11"/>
      <name val="宋体"/>
      <family val="0"/>
    </font>
    <font>
      <sz val="20"/>
      <name val="方正小标宋简体"/>
      <family val="0"/>
    </font>
    <font>
      <sz val="11"/>
      <name val="黑体"/>
      <family val="3"/>
    </font>
    <font>
      <b/>
      <sz val="12"/>
      <name val="黑体"/>
      <family val="3"/>
    </font>
    <font>
      <sz val="12"/>
      <name val="黑体"/>
      <family val="3"/>
    </font>
    <font>
      <sz val="11"/>
      <color indexed="8"/>
      <name val="宋体"/>
      <family val="0"/>
    </font>
    <font>
      <sz val="12"/>
      <name val="宋体"/>
      <family val="0"/>
    </font>
    <font>
      <sz val="12"/>
      <color indexed="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12"/>
      <name val="等线"/>
      <family val="0"/>
    </font>
    <font>
      <sz val="12"/>
      <color indexed="8"/>
      <name val="Times New Roman"/>
      <family val="1"/>
    </font>
    <font>
      <sz val="12"/>
      <color indexed="10"/>
      <name val="Times New Roman"/>
      <family val="1"/>
    </font>
    <font>
      <b/>
      <sz val="16"/>
      <color indexed="8"/>
      <name val="等线"/>
      <family val="0"/>
    </font>
    <font>
      <sz val="20"/>
      <color indexed="8"/>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11"/>
      <color theme="10"/>
      <name val="等线"/>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Times New Roman"/>
      <family val="1"/>
    </font>
    <font>
      <sz val="12"/>
      <color rgb="FFFF0000"/>
      <name val="Times New Roman"/>
      <family val="1"/>
    </font>
    <font>
      <b/>
      <sz val="16"/>
      <color rgb="FF000000"/>
      <name val="等线"/>
      <family val="0"/>
    </font>
    <font>
      <sz val="20"/>
      <color rgb="FF000000"/>
      <name val="Calibri"/>
      <family val="0"/>
    </font>
    <font>
      <sz val="20"/>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34"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0" fillId="0" borderId="9" xfId="0" applyNumberFormat="1" applyFont="1" applyFill="1" applyBorder="1" applyAlignment="1">
      <alignment vertical="center" wrapText="1"/>
    </xf>
    <xf numFmtId="49" fontId="54" fillId="0" borderId="9" xfId="0" applyNumberFormat="1" applyFont="1" applyFill="1" applyBorder="1" applyAlignment="1">
      <alignment vertical="center" wrapText="1"/>
    </xf>
    <xf numFmtId="0" fontId="5" fillId="33" borderId="9" xfId="0" applyFont="1" applyFill="1" applyBorder="1" applyAlignment="1">
      <alignment horizontal="center" vertical="center" wrapText="1"/>
    </xf>
    <xf numFmtId="0" fontId="55" fillId="34"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49" fontId="55" fillId="33" borderId="9" xfId="0" applyNumberFormat="1"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horizontal="center" vertical="center"/>
    </xf>
    <xf numFmtId="58" fontId="0" fillId="0" borderId="0" xfId="0" applyNumberFormat="1" applyFont="1" applyAlignment="1">
      <alignment vertical="center"/>
    </xf>
    <xf numFmtId="10" fontId="0" fillId="0" borderId="0" xfId="0" applyNumberFormat="1" applyFont="1" applyAlignment="1">
      <alignment vertical="center"/>
    </xf>
    <xf numFmtId="0" fontId="0" fillId="0" borderId="0" xfId="0" applyFont="1" applyFill="1" applyAlignment="1">
      <alignment vertical="center"/>
    </xf>
    <xf numFmtId="0" fontId="0" fillId="0" borderId="9" xfId="0" applyFill="1" applyBorder="1" applyAlignment="1">
      <alignment vertical="center" wrapText="1"/>
    </xf>
    <xf numFmtId="49" fontId="0" fillId="0" borderId="9" xfId="0" applyNumberFormat="1" applyFill="1" applyBorder="1" applyAlignment="1">
      <alignment vertical="center" wrapText="1"/>
    </xf>
    <xf numFmtId="49" fontId="0" fillId="0" borderId="0" xfId="0" applyNumberFormat="1" applyFont="1" applyFill="1" applyAlignment="1">
      <alignment vertical="center" wrapText="1"/>
    </xf>
    <xf numFmtId="0" fontId="4" fillId="36" borderId="9" xfId="0" applyFont="1" applyFill="1" applyBorder="1" applyAlignment="1">
      <alignment horizontal="center" vertical="center" wrapText="1"/>
    </xf>
    <xf numFmtId="0" fontId="57" fillId="0" borderId="0" xfId="0" applyFont="1" applyAlignment="1">
      <alignment horizontal="center" vertical="center"/>
    </xf>
    <xf numFmtId="0" fontId="58" fillId="0" borderId="0" xfId="0" applyNumberFormat="1" applyFont="1" applyAlignment="1">
      <alignment horizontal="left" vertical="center" wrapText="1"/>
    </xf>
    <xf numFmtId="0" fontId="59" fillId="0" borderId="0" xfId="0" applyNumberFormat="1" applyFont="1" applyAlignment="1">
      <alignment horizontal="left" vertical="center"/>
    </xf>
    <xf numFmtId="0" fontId="2" fillId="0" borderId="10" xfId="0" applyFont="1" applyFill="1" applyBorder="1" applyAlignment="1">
      <alignment horizontal="center" vertical="center" wrapText="1"/>
    </xf>
    <xf numFmtId="0" fontId="0" fillId="0" borderId="9" xfId="0" applyFont="1" applyFill="1" applyBorder="1" applyAlignment="1">
      <alignment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超链接 2" xfId="47"/>
    <cellStyle name="超链接 3"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zoomScaleSheetLayoutView="100" workbookViewId="0" topLeftCell="A1">
      <pane ySplit="3" topLeftCell="A4" activePane="bottomLeft" state="frozen"/>
      <selection pane="topLeft" activeCell="A1" sqref="A1"/>
      <selection pane="bottomLeft" activeCell="B35" sqref="B35"/>
    </sheetView>
  </sheetViews>
  <sheetFormatPr defaultColWidth="9.00390625" defaultRowHeight="15"/>
  <cols>
    <col min="1" max="1" width="6.00390625" style="0" customWidth="1"/>
    <col min="2" max="2" width="8.00390625" style="0" customWidth="1"/>
    <col min="3" max="3" width="7.421875" style="0" customWidth="1"/>
    <col min="4" max="4" width="9.140625" style="0" customWidth="1"/>
    <col min="5" max="5" width="12.421875" style="0" customWidth="1"/>
    <col min="6" max="6" width="6.421875" style="0" customWidth="1"/>
    <col min="7" max="7" width="7.140625" style="0" customWidth="1"/>
    <col min="8" max="8" width="6.28125" style="0" customWidth="1"/>
    <col min="9" max="9" width="9.28125" style="0" customWidth="1"/>
    <col min="10" max="10" width="9.421875" style="0" customWidth="1"/>
    <col min="11" max="11" width="10.140625" style="0" customWidth="1"/>
    <col min="12" max="12" width="8.421875" style="0" customWidth="1"/>
    <col min="13" max="13" width="6.8515625" style="0" customWidth="1"/>
    <col min="14" max="14" width="7.28125" style="0" customWidth="1"/>
    <col min="15" max="16" width="7.7109375" style="0" customWidth="1"/>
    <col min="17" max="17" width="8.7109375" style="0" customWidth="1"/>
    <col min="18" max="18" width="6.8515625" style="0" customWidth="1"/>
    <col min="19" max="19" width="9.57421875" style="0" bestFit="1" customWidth="1"/>
    <col min="20" max="20" width="9.140625" style="0" bestFit="1" customWidth="1"/>
  </cols>
  <sheetData>
    <row r="1" spans="1:17" ht="30" customHeight="1">
      <c r="A1" s="22" t="s">
        <v>0</v>
      </c>
      <c r="B1" s="22"/>
      <c r="C1" s="22"/>
      <c r="D1" s="22"/>
      <c r="E1" s="22"/>
      <c r="F1" s="22"/>
      <c r="G1" s="22"/>
      <c r="H1" s="22"/>
      <c r="I1" s="22"/>
      <c r="J1" s="22"/>
      <c r="K1" s="22"/>
      <c r="L1" s="22"/>
      <c r="M1" s="22"/>
      <c r="N1" s="22"/>
      <c r="O1" s="22"/>
      <c r="P1" s="22"/>
      <c r="Q1" s="22"/>
    </row>
    <row r="2" spans="1:18" ht="15.75">
      <c r="A2" s="21" t="s">
        <v>1</v>
      </c>
      <c r="B2" s="21" t="s">
        <v>2</v>
      </c>
      <c r="C2" s="21"/>
      <c r="D2" s="21"/>
      <c r="E2" s="21" t="s">
        <v>3</v>
      </c>
      <c r="F2" s="21" t="s">
        <v>4</v>
      </c>
      <c r="G2" s="21"/>
      <c r="H2" s="21"/>
      <c r="I2" s="21" t="s">
        <v>5</v>
      </c>
      <c r="J2" s="21" t="s">
        <v>6</v>
      </c>
      <c r="K2" s="21" t="s">
        <v>7</v>
      </c>
      <c r="L2" s="21" t="s">
        <v>8</v>
      </c>
      <c r="M2" s="21" t="s">
        <v>9</v>
      </c>
      <c r="N2" s="21"/>
      <c r="O2" s="21" t="s">
        <v>10</v>
      </c>
      <c r="P2" s="21" t="s">
        <v>11</v>
      </c>
      <c r="Q2" s="21" t="s">
        <v>12</v>
      </c>
      <c r="R2" s="21" t="s">
        <v>13</v>
      </c>
    </row>
    <row r="3" spans="1:18" ht="15.75">
      <c r="A3" s="21"/>
      <c r="B3" s="7" t="s">
        <v>14</v>
      </c>
      <c r="C3" s="7" t="s">
        <v>15</v>
      </c>
      <c r="D3" s="7" t="s">
        <v>16</v>
      </c>
      <c r="E3" s="21"/>
      <c r="F3" s="7" t="s">
        <v>17</v>
      </c>
      <c r="G3" s="7" t="s">
        <v>18</v>
      </c>
      <c r="H3" s="7" t="s">
        <v>16</v>
      </c>
      <c r="I3" s="21"/>
      <c r="J3" s="21"/>
      <c r="K3" s="21"/>
      <c r="L3" s="21"/>
      <c r="M3" s="7" t="s">
        <v>19</v>
      </c>
      <c r="N3" s="7" t="s">
        <v>20</v>
      </c>
      <c r="O3" s="21"/>
      <c r="P3" s="21"/>
      <c r="Q3" s="21"/>
      <c r="R3" s="21"/>
    </row>
    <row r="4" spans="1:19" ht="18" customHeight="1">
      <c r="A4" s="8">
        <v>1</v>
      </c>
      <c r="B4" s="8" t="e">
        <f>SUMPRODUCT((#REF!=A4)*(LEN(#REF!)-LEN(SUBSTITUTE(#REF!,"D",""))))</f>
        <v>#REF!</v>
      </c>
      <c r="C4" s="8" t="e">
        <f>SUMPRODUCT((#REF!=A4)*(LEN(#REF!)-LEN(SUBSTITUTE(#REF!,"X",""))))</f>
        <v>#REF!</v>
      </c>
      <c r="D4" s="8" t="e">
        <f aca="true" t="shared" si="0" ref="D4:D23">C4+B4</f>
        <v>#REF!</v>
      </c>
      <c r="E4" s="8" t="e">
        <f>COUNTIF(#REF!,A4)</f>
        <v>#REF!</v>
      </c>
      <c r="F4" s="8" t="e">
        <f aca="true" t="shared" si="1" ref="F4:F23">H4-G4</f>
        <v>#REF!</v>
      </c>
      <c r="G4" s="8" t="e">
        <f>SUMPRODUCT((#REF!=A4)*(#REF!="不属实")*(#REF!="是"))</f>
        <v>#REF!</v>
      </c>
      <c r="H4" s="8" t="e">
        <f>SUMPRODUCT((#REF!=A4)*(#REF!="是"))</f>
        <v>#REF!</v>
      </c>
      <c r="I4" s="8" t="e">
        <f>_xlfn.SUMIFS(#REF!,#REF!,$A4,#REF!,"是")</f>
        <v>#REF!</v>
      </c>
      <c r="J4" s="8" t="e">
        <f>SUMIF(#REF!,$A4,#REF!)</f>
        <v>#REF!</v>
      </c>
      <c r="K4" s="8" t="e">
        <f>SUMIF(#REF!,$A4,#REF!)</f>
        <v>#REF!</v>
      </c>
      <c r="L4" s="8">
        <v>0</v>
      </c>
      <c r="M4" s="8">
        <v>0</v>
      </c>
      <c r="N4" s="8">
        <v>0</v>
      </c>
      <c r="O4" s="8">
        <v>0</v>
      </c>
      <c r="P4" s="8">
        <v>0</v>
      </c>
      <c r="Q4" s="8">
        <v>0</v>
      </c>
      <c r="R4" s="14" t="e">
        <f>SUMPRODUCT((#REF!=A4)*(#REF!="*"))</f>
        <v>#REF!</v>
      </c>
      <c r="S4" s="15">
        <v>44329</v>
      </c>
    </row>
    <row r="5" spans="1:19" ht="18" customHeight="1">
      <c r="A5" s="9">
        <v>2</v>
      </c>
      <c r="B5" s="8" t="e">
        <f>SUMPRODUCT((#REF!=A5)*(LEN(#REF!)-LEN(SUBSTITUTE(#REF!,"D",""))))</f>
        <v>#REF!</v>
      </c>
      <c r="C5" s="8" t="e">
        <f>SUMPRODUCT((#REF!=A5)*(LEN(#REF!)-LEN(SUBSTITUTE(#REF!,"X",""))))</f>
        <v>#REF!</v>
      </c>
      <c r="D5" s="8" t="e">
        <f t="shared" si="0"/>
        <v>#REF!</v>
      </c>
      <c r="E5" s="8" t="e">
        <f>COUNTIF(#REF!,A5)</f>
        <v>#REF!</v>
      </c>
      <c r="F5" s="8" t="e">
        <f t="shared" si="1"/>
        <v>#REF!</v>
      </c>
      <c r="G5" s="8" t="e">
        <f>SUMPRODUCT((#REF!=A5)*(#REF!="不属实")*(#REF!="是"))</f>
        <v>#REF!</v>
      </c>
      <c r="H5" s="8" t="e">
        <f>SUMPRODUCT((#REF!=A5)*(#REF!="是"))</f>
        <v>#REF!</v>
      </c>
      <c r="I5" s="8"/>
      <c r="J5" s="8"/>
      <c r="K5" s="8"/>
      <c r="L5" s="8"/>
      <c r="M5" s="8"/>
      <c r="N5" s="8"/>
      <c r="O5" s="8"/>
      <c r="P5" s="8"/>
      <c r="Q5" s="8"/>
      <c r="R5" s="14" t="e">
        <f>SUMPRODUCT((#REF!=A5)*(#REF!="*"))</f>
        <v>#REF!</v>
      </c>
      <c r="S5" s="15">
        <v>44330</v>
      </c>
    </row>
    <row r="6" spans="1:19" ht="18" customHeight="1">
      <c r="A6" s="8">
        <v>3</v>
      </c>
      <c r="B6" s="8" t="e">
        <f>SUMPRODUCT((#REF!=A6)*(LEN(#REF!)-LEN(SUBSTITUTE(#REF!,"D",""))))</f>
        <v>#REF!</v>
      </c>
      <c r="C6" s="8" t="e">
        <f>SUMPRODUCT((#REF!=A6)*(LEN(#REF!)-LEN(SUBSTITUTE(#REF!,"X",""))))</f>
        <v>#REF!</v>
      </c>
      <c r="D6" s="8" t="e">
        <f t="shared" si="0"/>
        <v>#REF!</v>
      </c>
      <c r="E6" s="8" t="e">
        <f>COUNTIF(#REF!,A6)</f>
        <v>#REF!</v>
      </c>
      <c r="F6" s="8" t="e">
        <f t="shared" si="1"/>
        <v>#REF!</v>
      </c>
      <c r="G6" s="8" t="e">
        <f>SUMPRODUCT((#REF!=A6)*(#REF!="不属实")*(#REF!="是"))</f>
        <v>#REF!</v>
      </c>
      <c r="H6" s="8" t="e">
        <f>SUMPRODUCT((#REF!=A6)*(#REF!="是"))</f>
        <v>#REF!</v>
      </c>
      <c r="I6" s="8"/>
      <c r="J6" s="8"/>
      <c r="K6" s="8"/>
      <c r="L6" s="8"/>
      <c r="M6" s="8"/>
      <c r="N6" s="8"/>
      <c r="O6" s="8"/>
      <c r="P6" s="8"/>
      <c r="Q6" s="8"/>
      <c r="R6" s="14" t="e">
        <f>SUMPRODUCT((#REF!=A6)*(#REF!="*"))</f>
        <v>#REF!</v>
      </c>
      <c r="S6" s="15">
        <v>44331</v>
      </c>
    </row>
    <row r="7" spans="1:19" ht="18" customHeight="1">
      <c r="A7" s="9">
        <v>4</v>
      </c>
      <c r="B7" s="8" t="e">
        <f>SUMPRODUCT((#REF!=A7)*(LEN(#REF!)-LEN(SUBSTITUTE(#REF!,"D",""))))</f>
        <v>#REF!</v>
      </c>
      <c r="C7" s="8" t="e">
        <f>SUMPRODUCT((#REF!=A7)*(LEN(#REF!)-LEN(SUBSTITUTE(#REF!,"X",""))))</f>
        <v>#REF!</v>
      </c>
      <c r="D7" s="8" t="e">
        <f t="shared" si="0"/>
        <v>#REF!</v>
      </c>
      <c r="E7" s="8" t="e">
        <f>COUNTIF(#REF!,A7)</f>
        <v>#REF!</v>
      </c>
      <c r="F7" s="8" t="e">
        <f t="shared" si="1"/>
        <v>#REF!</v>
      </c>
      <c r="G7" s="8" t="e">
        <f>SUMPRODUCT((#REF!=A7)*(#REF!="不属实")*(#REF!="是"))</f>
        <v>#REF!</v>
      </c>
      <c r="H7" s="8" t="e">
        <f>SUMPRODUCT((#REF!=A7)*(#REF!="是"))</f>
        <v>#REF!</v>
      </c>
      <c r="I7" s="8"/>
      <c r="J7" s="8"/>
      <c r="K7" s="8"/>
      <c r="L7" s="8"/>
      <c r="M7" s="8"/>
      <c r="N7" s="8"/>
      <c r="O7" s="8"/>
      <c r="P7" s="8"/>
      <c r="Q7" s="8"/>
      <c r="R7" s="14" t="e">
        <f>SUMPRODUCT((#REF!=A7)*(#REF!="*"))</f>
        <v>#REF!</v>
      </c>
      <c r="S7" s="15">
        <v>44332</v>
      </c>
    </row>
    <row r="8" spans="1:19" ht="18" customHeight="1">
      <c r="A8" s="8">
        <v>5</v>
      </c>
      <c r="B8" s="8" t="e">
        <f>SUMPRODUCT((#REF!=A8)*(LEN(#REF!)-LEN(SUBSTITUTE(#REF!,"D",""))))</f>
        <v>#REF!</v>
      </c>
      <c r="C8" s="8" t="e">
        <f>SUMPRODUCT((#REF!=A8)*(LEN(#REF!)-LEN(SUBSTITUTE(#REF!,"X",""))))</f>
        <v>#REF!</v>
      </c>
      <c r="D8" s="8" t="e">
        <f t="shared" si="0"/>
        <v>#REF!</v>
      </c>
      <c r="E8" s="8" t="e">
        <f>COUNTIF(#REF!,A8)</f>
        <v>#REF!</v>
      </c>
      <c r="F8" s="8" t="e">
        <f t="shared" si="1"/>
        <v>#REF!</v>
      </c>
      <c r="G8" s="8" t="e">
        <f>SUMPRODUCT((#REF!=A8)*(#REF!="不属实")*(#REF!="是"))</f>
        <v>#REF!</v>
      </c>
      <c r="H8" s="8" t="e">
        <f>SUMPRODUCT((#REF!=A8)*(#REF!="是"))</f>
        <v>#REF!</v>
      </c>
      <c r="I8" s="8"/>
      <c r="J8" s="8"/>
      <c r="K8" s="8"/>
      <c r="L8" s="8"/>
      <c r="M8" s="8"/>
      <c r="N8" s="8"/>
      <c r="O8" s="8"/>
      <c r="P8" s="8"/>
      <c r="Q8" s="8"/>
      <c r="R8" s="14" t="e">
        <f>SUMPRODUCT((#REF!=A8)*(#REF!="*"))</f>
        <v>#REF!</v>
      </c>
      <c r="S8" s="15">
        <v>44333</v>
      </c>
    </row>
    <row r="9" spans="1:19" ht="18" customHeight="1">
      <c r="A9" s="9">
        <v>6</v>
      </c>
      <c r="B9" s="8" t="e">
        <f>SUMPRODUCT((#REF!=A9)*(LEN(#REF!)-LEN(SUBSTITUTE(#REF!,"D",""))))</f>
        <v>#REF!</v>
      </c>
      <c r="C9" s="8" t="e">
        <f>SUMPRODUCT((#REF!=A9)*(LEN(#REF!)-LEN(SUBSTITUTE(#REF!,"X",""))))</f>
        <v>#REF!</v>
      </c>
      <c r="D9" s="8" t="e">
        <f t="shared" si="0"/>
        <v>#REF!</v>
      </c>
      <c r="E9" s="8" t="e">
        <f>COUNTIF(#REF!,A9)</f>
        <v>#REF!</v>
      </c>
      <c r="F9" s="8" t="e">
        <f t="shared" si="1"/>
        <v>#REF!</v>
      </c>
      <c r="G9" s="8" t="e">
        <f>SUMPRODUCT((#REF!=A9)*(#REF!="不属实")*(#REF!="是"))</f>
        <v>#REF!</v>
      </c>
      <c r="H9" s="8" t="e">
        <f>SUMPRODUCT((#REF!=A9)*(#REF!="是"))</f>
        <v>#REF!</v>
      </c>
      <c r="I9" s="8"/>
      <c r="J9" s="8"/>
      <c r="K9" s="8"/>
      <c r="L9" s="8"/>
      <c r="M9" s="8"/>
      <c r="N9" s="8"/>
      <c r="O9" s="8"/>
      <c r="P9" s="8"/>
      <c r="Q9" s="8"/>
      <c r="R9" s="14" t="e">
        <f>SUMPRODUCT((#REF!=A9)*(#REF!="*"))</f>
        <v>#REF!</v>
      </c>
      <c r="S9" s="15">
        <v>44334</v>
      </c>
    </row>
    <row r="10" spans="1:19" ht="18" customHeight="1">
      <c r="A10" s="8">
        <v>7</v>
      </c>
      <c r="B10" s="8" t="e">
        <f>SUMPRODUCT((#REF!=A10)*(LEN(#REF!)-LEN(SUBSTITUTE(#REF!,"D",""))))</f>
        <v>#REF!</v>
      </c>
      <c r="C10" s="8" t="e">
        <f>SUMPRODUCT((#REF!=A10)*(LEN(#REF!)-LEN(SUBSTITUTE(#REF!,"X",""))))</f>
        <v>#REF!</v>
      </c>
      <c r="D10" s="8" t="e">
        <f t="shared" si="0"/>
        <v>#REF!</v>
      </c>
      <c r="E10" s="8" t="e">
        <f>COUNTIF(#REF!,A10)</f>
        <v>#REF!</v>
      </c>
      <c r="F10" s="8" t="e">
        <f t="shared" si="1"/>
        <v>#REF!</v>
      </c>
      <c r="G10" s="8" t="e">
        <f>SUMPRODUCT((#REF!=A10)*(#REF!="不属实")*(#REF!="是"))</f>
        <v>#REF!</v>
      </c>
      <c r="H10" s="8" t="e">
        <f>SUMPRODUCT((#REF!=A10)*(#REF!="是"))</f>
        <v>#REF!</v>
      </c>
      <c r="I10" s="8"/>
      <c r="J10" s="8"/>
      <c r="K10" s="8"/>
      <c r="L10" s="8"/>
      <c r="M10" s="8"/>
      <c r="N10" s="8"/>
      <c r="O10" s="8"/>
      <c r="P10" s="8"/>
      <c r="Q10" s="8"/>
      <c r="R10" s="14" t="e">
        <f>SUMPRODUCT((#REF!=A10)*(#REF!="*"))</f>
        <v>#REF!</v>
      </c>
      <c r="S10" s="15">
        <v>44335</v>
      </c>
    </row>
    <row r="11" spans="1:19" ht="18" customHeight="1">
      <c r="A11" s="9">
        <v>8</v>
      </c>
      <c r="B11" s="8" t="e">
        <f>SUMPRODUCT((#REF!=A11)*(LEN(#REF!)-LEN(SUBSTITUTE(#REF!,"D",""))))</f>
        <v>#REF!</v>
      </c>
      <c r="C11" s="8" t="e">
        <f>SUMPRODUCT((#REF!=A11)*(LEN(#REF!)-LEN(SUBSTITUTE(#REF!,"X",""))))</f>
        <v>#REF!</v>
      </c>
      <c r="D11" s="8" t="e">
        <f t="shared" si="0"/>
        <v>#REF!</v>
      </c>
      <c r="E11" s="8" t="e">
        <f>COUNTIF(#REF!,A11)</f>
        <v>#REF!</v>
      </c>
      <c r="F11" s="8" t="e">
        <f t="shared" si="1"/>
        <v>#REF!</v>
      </c>
      <c r="G11" s="8" t="e">
        <f>SUMPRODUCT((#REF!=A11)*(#REF!="不属实")*(#REF!="是"))</f>
        <v>#REF!</v>
      </c>
      <c r="H11" s="8" t="e">
        <f>SUMPRODUCT((#REF!=A11)*(#REF!="是"))</f>
        <v>#REF!</v>
      </c>
      <c r="I11" s="8"/>
      <c r="J11" s="8"/>
      <c r="K11" s="8"/>
      <c r="L11" s="8"/>
      <c r="M11" s="8"/>
      <c r="N11" s="8"/>
      <c r="O11" s="8"/>
      <c r="P11" s="8"/>
      <c r="Q11" s="8"/>
      <c r="R11" s="14" t="e">
        <f>SUMPRODUCT((#REF!=A11)*(#REF!="*"))</f>
        <v>#REF!</v>
      </c>
      <c r="S11" s="15">
        <v>44336</v>
      </c>
    </row>
    <row r="12" spans="1:19" ht="18" customHeight="1">
      <c r="A12" s="8">
        <v>9</v>
      </c>
      <c r="B12" s="8" t="e">
        <f>SUMPRODUCT((#REF!=A12)*(LEN(#REF!)-LEN(SUBSTITUTE(#REF!,"D",""))))</f>
        <v>#REF!</v>
      </c>
      <c r="C12" s="8" t="e">
        <f>SUMPRODUCT((#REF!=A12)*(LEN(#REF!)-LEN(SUBSTITUTE(#REF!,"X",""))))</f>
        <v>#REF!</v>
      </c>
      <c r="D12" s="8" t="e">
        <f t="shared" si="0"/>
        <v>#REF!</v>
      </c>
      <c r="E12" s="8" t="e">
        <f>COUNTIF(#REF!,A12)</f>
        <v>#REF!</v>
      </c>
      <c r="F12" s="8" t="e">
        <f t="shared" si="1"/>
        <v>#REF!</v>
      </c>
      <c r="G12" s="8" t="e">
        <f>SUMPRODUCT((#REF!=A12)*(#REF!="不属实")*(#REF!="是"))</f>
        <v>#REF!</v>
      </c>
      <c r="H12" s="8" t="e">
        <f>SUMPRODUCT((#REF!=A12)*(#REF!="是"))</f>
        <v>#REF!</v>
      </c>
      <c r="I12" s="8"/>
      <c r="J12" s="8"/>
      <c r="K12" s="8"/>
      <c r="L12" s="8"/>
      <c r="M12" s="8"/>
      <c r="N12" s="8"/>
      <c r="O12" s="8"/>
      <c r="P12" s="8"/>
      <c r="Q12" s="8"/>
      <c r="R12" s="14" t="e">
        <f>SUMPRODUCT((#REF!=A12)*(#REF!="*"))</f>
        <v>#REF!</v>
      </c>
      <c r="S12" s="15">
        <v>44337</v>
      </c>
    </row>
    <row r="13" spans="1:19" ht="18" customHeight="1">
      <c r="A13" s="9">
        <v>10</v>
      </c>
      <c r="B13" s="8" t="e">
        <f>SUMPRODUCT((#REF!=A13)*(LEN(#REF!)-LEN(SUBSTITUTE(#REF!,"D",""))))</f>
        <v>#REF!</v>
      </c>
      <c r="C13" s="8" t="e">
        <f>SUMPRODUCT((#REF!=A13)*(LEN(#REF!)-LEN(SUBSTITUTE(#REF!,"X",""))))</f>
        <v>#REF!</v>
      </c>
      <c r="D13" s="8" t="e">
        <f t="shared" si="0"/>
        <v>#REF!</v>
      </c>
      <c r="E13" s="8" t="e">
        <f>COUNTIF(#REF!,A13)</f>
        <v>#REF!</v>
      </c>
      <c r="F13" s="8" t="e">
        <f t="shared" si="1"/>
        <v>#REF!</v>
      </c>
      <c r="G13" s="8" t="e">
        <f>SUMPRODUCT((#REF!=A13)*(#REF!="不属实")*(#REF!="是"))</f>
        <v>#REF!</v>
      </c>
      <c r="H13" s="8" t="e">
        <f>SUMPRODUCT((#REF!=A13)*(#REF!="是"))</f>
        <v>#REF!</v>
      </c>
      <c r="I13" s="8"/>
      <c r="J13" s="8"/>
      <c r="K13" s="8"/>
      <c r="L13" s="8"/>
      <c r="M13" s="8"/>
      <c r="N13" s="8"/>
      <c r="O13" s="8"/>
      <c r="P13" s="8"/>
      <c r="Q13" s="8"/>
      <c r="R13" s="14" t="e">
        <f>SUMPRODUCT((#REF!=A13)*(#REF!="*"))</f>
        <v>#REF!</v>
      </c>
      <c r="S13" s="15">
        <v>44338</v>
      </c>
    </row>
    <row r="14" spans="1:20" ht="18" customHeight="1">
      <c r="A14" s="8">
        <v>11</v>
      </c>
      <c r="B14" s="8" t="e">
        <f>SUMPRODUCT((#REF!=A14)*(LEN(#REF!)-LEN(SUBSTITUTE(#REF!,"D",""))))</f>
        <v>#REF!</v>
      </c>
      <c r="C14" s="8" t="e">
        <f>SUMPRODUCT((#REF!=A14)*(LEN(#REF!)-LEN(SUBSTITUTE(#REF!,"X",""))))</f>
        <v>#REF!</v>
      </c>
      <c r="D14" s="8" t="e">
        <f t="shared" si="0"/>
        <v>#REF!</v>
      </c>
      <c r="E14" s="8" t="e">
        <f>COUNTIF(#REF!,A14)</f>
        <v>#REF!</v>
      </c>
      <c r="F14" s="8" t="e">
        <f t="shared" si="1"/>
        <v>#REF!</v>
      </c>
      <c r="G14" s="8" t="e">
        <f>SUMPRODUCT((#REF!=A14)*(#REF!="不属实")*(#REF!="是"))</f>
        <v>#REF!</v>
      </c>
      <c r="H14" s="8" t="e">
        <f>SUMPRODUCT((#REF!=A14)*(#REF!="是"))</f>
        <v>#REF!</v>
      </c>
      <c r="I14" s="8"/>
      <c r="J14" s="8"/>
      <c r="K14" s="8"/>
      <c r="L14" s="8"/>
      <c r="M14" s="8"/>
      <c r="N14" s="8"/>
      <c r="O14" s="8"/>
      <c r="P14" s="8"/>
      <c r="Q14" s="8"/>
      <c r="R14" s="14" t="e">
        <f>SUMPRODUCT((#REF!=A14)*(#REF!="*"))</f>
        <v>#REF!</v>
      </c>
      <c r="S14" s="15">
        <v>44339</v>
      </c>
      <c r="T14" s="15">
        <v>43416</v>
      </c>
    </row>
    <row r="15" spans="1:20" ht="18" customHeight="1">
      <c r="A15" s="9">
        <v>12</v>
      </c>
      <c r="B15" s="8" t="e">
        <f>SUMPRODUCT((#REF!=A15)*(LEN(#REF!)-LEN(SUBSTITUTE(#REF!,"D",""))))</f>
        <v>#REF!</v>
      </c>
      <c r="C15" s="8" t="e">
        <f>SUMPRODUCT((#REF!=A15)*(LEN(#REF!)-LEN(SUBSTITUTE(#REF!,"X",""))))</f>
        <v>#REF!</v>
      </c>
      <c r="D15" s="8" t="e">
        <f t="shared" si="0"/>
        <v>#REF!</v>
      </c>
      <c r="E15" s="8" t="e">
        <f>COUNTIF(#REF!,A15)</f>
        <v>#REF!</v>
      </c>
      <c r="F15" s="8" t="e">
        <f t="shared" si="1"/>
        <v>#REF!</v>
      </c>
      <c r="G15" s="8" t="e">
        <f>SUMPRODUCT((#REF!=A15)*(#REF!="不属实")*(#REF!="是"))</f>
        <v>#REF!</v>
      </c>
      <c r="H15" s="8" t="e">
        <f>SUMPRODUCT((#REF!=A15)*(#REF!="是"))</f>
        <v>#REF!</v>
      </c>
      <c r="I15" s="8"/>
      <c r="J15" s="8"/>
      <c r="K15" s="8"/>
      <c r="L15" s="8"/>
      <c r="M15" s="8"/>
      <c r="N15" s="8"/>
      <c r="O15" s="8"/>
      <c r="P15" s="8"/>
      <c r="Q15" s="8"/>
      <c r="R15" s="14" t="e">
        <f>SUMPRODUCT((#REF!=A15)*(#REF!="*"))</f>
        <v>#REF!</v>
      </c>
      <c r="S15" s="15">
        <v>44340</v>
      </c>
      <c r="T15" s="15">
        <v>43417</v>
      </c>
    </row>
    <row r="16" spans="1:20" ht="18" customHeight="1">
      <c r="A16" s="8">
        <v>13</v>
      </c>
      <c r="B16" s="8" t="e">
        <f>SUMPRODUCT((#REF!=A16)*(LEN(#REF!)-LEN(SUBSTITUTE(#REF!,"D",""))))</f>
        <v>#REF!</v>
      </c>
      <c r="C16" s="8" t="e">
        <f>SUMPRODUCT((#REF!=A16)*(LEN(#REF!)-LEN(SUBSTITUTE(#REF!,"X",""))))</f>
        <v>#REF!</v>
      </c>
      <c r="D16" s="8" t="e">
        <f t="shared" si="0"/>
        <v>#REF!</v>
      </c>
      <c r="E16" s="8" t="e">
        <f>COUNTIF(#REF!,A16)</f>
        <v>#REF!</v>
      </c>
      <c r="F16" s="8" t="e">
        <f t="shared" si="1"/>
        <v>#REF!</v>
      </c>
      <c r="G16" s="8" t="e">
        <f>SUMPRODUCT((#REF!=A16)*(#REF!="不属实")*(#REF!="是"))</f>
        <v>#REF!</v>
      </c>
      <c r="H16" s="8" t="e">
        <f>SUMPRODUCT((#REF!=A16)*(#REF!="是"))</f>
        <v>#REF!</v>
      </c>
      <c r="I16" s="8"/>
      <c r="J16" s="8"/>
      <c r="K16" s="8"/>
      <c r="L16" s="8"/>
      <c r="M16" s="8"/>
      <c r="N16" s="8"/>
      <c r="O16" s="8"/>
      <c r="P16" s="8"/>
      <c r="Q16" s="8"/>
      <c r="R16" s="14" t="e">
        <f>SUMPRODUCT((#REF!=A16)*(#REF!="*"))</f>
        <v>#REF!</v>
      </c>
      <c r="S16" s="15">
        <v>44341</v>
      </c>
      <c r="T16" s="15">
        <v>43418</v>
      </c>
    </row>
    <row r="17" spans="1:20" ht="18" customHeight="1">
      <c r="A17" s="9">
        <v>14</v>
      </c>
      <c r="B17" s="8" t="e">
        <f>SUMPRODUCT((#REF!=A17)*(LEN(#REF!)-LEN(SUBSTITUTE(#REF!,"D",""))))</f>
        <v>#REF!</v>
      </c>
      <c r="C17" s="8" t="e">
        <f>SUMPRODUCT((#REF!=A17)*(LEN(#REF!)-LEN(SUBSTITUTE(#REF!,"X",""))))</f>
        <v>#REF!</v>
      </c>
      <c r="D17" s="8" t="e">
        <f t="shared" si="0"/>
        <v>#REF!</v>
      </c>
      <c r="E17" s="8" t="e">
        <f>COUNTIF(#REF!,A17)</f>
        <v>#REF!</v>
      </c>
      <c r="F17" s="8" t="e">
        <f t="shared" si="1"/>
        <v>#REF!</v>
      </c>
      <c r="G17" s="8" t="e">
        <f>SUMPRODUCT((#REF!=A17)*(#REF!="不属实")*(#REF!="是"))</f>
        <v>#REF!</v>
      </c>
      <c r="H17" s="8" t="e">
        <f>SUMPRODUCT((#REF!=A17)*(#REF!="是"))</f>
        <v>#REF!</v>
      </c>
      <c r="I17" s="8"/>
      <c r="J17" s="8"/>
      <c r="K17" s="8"/>
      <c r="L17" s="8"/>
      <c r="M17" s="8"/>
      <c r="N17" s="8"/>
      <c r="O17" s="8"/>
      <c r="P17" s="8"/>
      <c r="Q17" s="8"/>
      <c r="R17" s="14" t="e">
        <f>SUMPRODUCT((#REF!=A17)*(#REF!="*"))</f>
        <v>#REF!</v>
      </c>
      <c r="S17" s="15">
        <v>44342</v>
      </c>
      <c r="T17" s="15">
        <v>43419</v>
      </c>
    </row>
    <row r="18" spans="1:20" ht="18" customHeight="1">
      <c r="A18" s="8">
        <v>15</v>
      </c>
      <c r="B18" s="8" t="e">
        <f>SUMPRODUCT((#REF!=A18)*(LEN(#REF!)-LEN(SUBSTITUTE(#REF!,"D",""))))</f>
        <v>#REF!</v>
      </c>
      <c r="C18" s="8" t="e">
        <f>SUMPRODUCT((#REF!=A18)*(LEN(#REF!)-LEN(SUBSTITUTE(#REF!,"X",""))))</f>
        <v>#REF!</v>
      </c>
      <c r="D18" s="8" t="e">
        <f t="shared" si="0"/>
        <v>#REF!</v>
      </c>
      <c r="E18" s="8" t="e">
        <f>COUNTIF(#REF!,A18)</f>
        <v>#REF!</v>
      </c>
      <c r="F18" s="8" t="e">
        <f t="shared" si="1"/>
        <v>#REF!</v>
      </c>
      <c r="G18" s="8" t="e">
        <f>SUMPRODUCT((#REF!=A18)*(#REF!="不属实")*(#REF!="是"))</f>
        <v>#REF!</v>
      </c>
      <c r="H18" s="8" t="e">
        <f>SUMPRODUCT((#REF!=A18)*(#REF!="是"))</f>
        <v>#REF!</v>
      </c>
      <c r="I18" s="8"/>
      <c r="J18" s="8"/>
      <c r="K18" s="8"/>
      <c r="L18" s="8"/>
      <c r="M18" s="8"/>
      <c r="N18" s="8"/>
      <c r="O18" s="8"/>
      <c r="P18" s="8"/>
      <c r="Q18" s="8"/>
      <c r="R18" s="14" t="e">
        <f>SUMPRODUCT((#REF!=A18)*(#REF!="*"))</f>
        <v>#REF!</v>
      </c>
      <c r="S18" s="15">
        <v>44343</v>
      </c>
      <c r="T18" s="15">
        <v>43420</v>
      </c>
    </row>
    <row r="19" spans="1:20" ht="18" customHeight="1">
      <c r="A19" s="9">
        <v>16</v>
      </c>
      <c r="B19" s="8" t="e">
        <f>SUMPRODUCT((#REF!=A19)*(LEN(#REF!)-LEN(SUBSTITUTE(#REF!,"D",""))))</f>
        <v>#REF!</v>
      </c>
      <c r="C19" s="8" t="e">
        <f>SUMPRODUCT((#REF!=A19)*(LEN(#REF!)-LEN(SUBSTITUTE(#REF!,"X",""))))</f>
        <v>#REF!</v>
      </c>
      <c r="D19" s="8" t="e">
        <f t="shared" si="0"/>
        <v>#REF!</v>
      </c>
      <c r="E19" s="8" t="e">
        <f>COUNTIF(#REF!,A19)</f>
        <v>#REF!</v>
      </c>
      <c r="F19" s="8" t="e">
        <f t="shared" si="1"/>
        <v>#REF!</v>
      </c>
      <c r="G19" s="8" t="e">
        <f>SUMPRODUCT((#REF!=A19)*(#REF!="不属实")*(#REF!="是"))</f>
        <v>#REF!</v>
      </c>
      <c r="H19" s="8" t="e">
        <f>SUMPRODUCT((#REF!=A19)*(#REF!="是"))</f>
        <v>#REF!</v>
      </c>
      <c r="I19" s="8"/>
      <c r="J19" s="8"/>
      <c r="K19" s="8"/>
      <c r="L19" s="8"/>
      <c r="M19" s="8"/>
      <c r="N19" s="8"/>
      <c r="O19" s="8"/>
      <c r="P19" s="8"/>
      <c r="Q19" s="8"/>
      <c r="R19" s="14" t="e">
        <f>SUMPRODUCT((#REF!=A19)*(#REF!="*"))</f>
        <v>#REF!</v>
      </c>
      <c r="S19" s="15">
        <v>44344</v>
      </c>
      <c r="T19" s="15">
        <v>43421</v>
      </c>
    </row>
    <row r="20" spans="1:20" ht="18" customHeight="1">
      <c r="A20" s="8">
        <v>17</v>
      </c>
      <c r="B20" s="8" t="e">
        <f>SUMPRODUCT((#REF!=A20)*(LEN(#REF!)-LEN(SUBSTITUTE(#REF!,"D",""))))</f>
        <v>#REF!</v>
      </c>
      <c r="C20" s="8" t="e">
        <f>SUMPRODUCT((#REF!=A20)*(LEN(#REF!)-LEN(SUBSTITUTE(#REF!,"X",""))))</f>
        <v>#REF!</v>
      </c>
      <c r="D20" s="8" t="e">
        <f t="shared" si="0"/>
        <v>#REF!</v>
      </c>
      <c r="E20" s="8" t="e">
        <f>COUNTIF(#REF!,A20)</f>
        <v>#REF!</v>
      </c>
      <c r="F20" s="8" t="e">
        <f t="shared" si="1"/>
        <v>#REF!</v>
      </c>
      <c r="G20" s="8" t="e">
        <f>SUMPRODUCT((#REF!=A20)*(#REF!="不属实")*(#REF!="是"))</f>
        <v>#REF!</v>
      </c>
      <c r="H20" s="8" t="e">
        <f>SUMPRODUCT((#REF!=A20)*(#REF!="是"))</f>
        <v>#REF!</v>
      </c>
      <c r="I20" s="8"/>
      <c r="J20" s="8"/>
      <c r="K20" s="8"/>
      <c r="L20" s="8"/>
      <c r="M20" s="8"/>
      <c r="N20" s="8"/>
      <c r="O20" s="8"/>
      <c r="P20" s="8"/>
      <c r="Q20" s="8"/>
      <c r="R20" s="14" t="e">
        <f>SUMPRODUCT((#REF!=A20)*(#REF!="*"))</f>
        <v>#REF!</v>
      </c>
      <c r="S20" s="15">
        <v>44345</v>
      </c>
      <c r="T20" s="15">
        <v>43422</v>
      </c>
    </row>
    <row r="21" spans="1:20" ht="18" customHeight="1">
      <c r="A21" s="9">
        <v>18</v>
      </c>
      <c r="B21" s="8" t="e">
        <f>SUMPRODUCT((#REF!=A21)*(LEN(#REF!)-LEN(SUBSTITUTE(#REF!,"D",""))))</f>
        <v>#REF!</v>
      </c>
      <c r="C21" s="8" t="e">
        <f>SUMPRODUCT((#REF!=A21)*(LEN(#REF!)-LEN(SUBSTITUTE(#REF!,"X",""))))</f>
        <v>#REF!</v>
      </c>
      <c r="D21" s="8" t="e">
        <f t="shared" si="0"/>
        <v>#REF!</v>
      </c>
      <c r="E21" s="8" t="e">
        <f>COUNTIF(#REF!,A21)</f>
        <v>#REF!</v>
      </c>
      <c r="F21" s="8" t="e">
        <f t="shared" si="1"/>
        <v>#REF!</v>
      </c>
      <c r="G21" s="8" t="e">
        <f>SUMPRODUCT((#REF!=A21)*(#REF!="不属实")*(#REF!="是"))</f>
        <v>#REF!</v>
      </c>
      <c r="H21" s="8" t="e">
        <f>SUMPRODUCT((#REF!=A21)*(#REF!="是"))</f>
        <v>#REF!</v>
      </c>
      <c r="I21" s="8"/>
      <c r="J21" s="8"/>
      <c r="K21" s="8"/>
      <c r="L21" s="8"/>
      <c r="M21" s="8"/>
      <c r="N21" s="8"/>
      <c r="O21" s="8"/>
      <c r="P21" s="8"/>
      <c r="Q21" s="8"/>
      <c r="R21" s="14" t="e">
        <f>SUMPRODUCT((#REF!=A21)*(#REF!="*"))</f>
        <v>#REF!</v>
      </c>
      <c r="S21" s="15">
        <v>44346</v>
      </c>
      <c r="T21" s="15">
        <v>43423</v>
      </c>
    </row>
    <row r="22" spans="1:20" ht="18" customHeight="1">
      <c r="A22" s="8">
        <v>19</v>
      </c>
      <c r="B22" s="8" t="e">
        <f>SUMPRODUCT((#REF!=A22)*(LEN(#REF!)-LEN(SUBSTITUTE(#REF!,"D",""))))</f>
        <v>#REF!</v>
      </c>
      <c r="C22" s="8" t="e">
        <f>SUMPRODUCT((#REF!=A22)*(LEN(#REF!)-LEN(SUBSTITUTE(#REF!,"X",""))))</f>
        <v>#REF!</v>
      </c>
      <c r="D22" s="8" t="e">
        <f t="shared" si="0"/>
        <v>#REF!</v>
      </c>
      <c r="E22" s="8" t="e">
        <f>COUNTIF(#REF!,A22)</f>
        <v>#REF!</v>
      </c>
      <c r="F22" s="8" t="e">
        <f t="shared" si="1"/>
        <v>#REF!</v>
      </c>
      <c r="G22" s="8" t="e">
        <f>SUMPRODUCT((#REF!=A22)*(#REF!="不属实")*(#REF!="是"))</f>
        <v>#REF!</v>
      </c>
      <c r="H22" s="8" t="e">
        <f>SUMPRODUCT((#REF!=A22)*(#REF!="是"))</f>
        <v>#REF!</v>
      </c>
      <c r="I22" s="8"/>
      <c r="J22" s="8"/>
      <c r="K22" s="8"/>
      <c r="L22" s="8"/>
      <c r="M22" s="8"/>
      <c r="N22" s="8"/>
      <c r="O22" s="8"/>
      <c r="P22" s="8"/>
      <c r="Q22" s="8"/>
      <c r="R22" s="14" t="e">
        <f>SUMPRODUCT((#REF!=A22)*(#REF!="*"))</f>
        <v>#REF!</v>
      </c>
      <c r="S22" s="15">
        <v>44347</v>
      </c>
      <c r="T22" s="15">
        <v>43424</v>
      </c>
    </row>
    <row r="23" spans="1:20" ht="18" customHeight="1">
      <c r="A23" s="9">
        <v>20</v>
      </c>
      <c r="B23" s="8" t="e">
        <f>SUMPRODUCT((#REF!=A23)*(LEN(#REF!)-LEN(SUBSTITUTE(#REF!,"D",""))))</f>
        <v>#REF!</v>
      </c>
      <c r="C23" s="8" t="e">
        <f>SUMPRODUCT((#REF!=A23)*(LEN(#REF!)-LEN(SUBSTITUTE(#REF!,"X",""))))</f>
        <v>#REF!</v>
      </c>
      <c r="D23" s="8" t="e">
        <f t="shared" si="0"/>
        <v>#REF!</v>
      </c>
      <c r="E23" s="8" t="e">
        <f>COUNTIF(#REF!,A23)</f>
        <v>#REF!</v>
      </c>
      <c r="F23" s="8" t="e">
        <f t="shared" si="1"/>
        <v>#REF!</v>
      </c>
      <c r="G23" s="8" t="e">
        <f>SUMPRODUCT((#REF!=A23)*(#REF!="不属实")*(#REF!="是"))</f>
        <v>#REF!</v>
      </c>
      <c r="H23" s="8" t="e">
        <f>SUMPRODUCT((#REF!=A23)*(#REF!="是"))</f>
        <v>#REF!</v>
      </c>
      <c r="I23" s="8"/>
      <c r="J23" s="8"/>
      <c r="K23" s="8"/>
      <c r="L23" s="8"/>
      <c r="M23" s="8"/>
      <c r="N23" s="8"/>
      <c r="O23" s="8"/>
      <c r="P23" s="8"/>
      <c r="Q23" s="8"/>
      <c r="R23" s="14" t="e">
        <f>SUMPRODUCT((#REF!=A23)*(#REF!="*"))</f>
        <v>#REF!</v>
      </c>
      <c r="S23" s="15">
        <v>44348</v>
      </c>
      <c r="T23" s="15">
        <v>43425</v>
      </c>
    </row>
    <row r="24" spans="1:20" ht="18" customHeight="1">
      <c r="A24" s="8">
        <v>21</v>
      </c>
      <c r="B24" s="9"/>
      <c r="C24" s="9"/>
      <c r="D24" s="9"/>
      <c r="E24" s="9"/>
      <c r="F24" s="9"/>
      <c r="G24" s="9"/>
      <c r="H24" s="9"/>
      <c r="I24" s="9"/>
      <c r="J24" s="9"/>
      <c r="K24" s="9"/>
      <c r="L24" s="9"/>
      <c r="M24" s="9"/>
      <c r="N24" s="9"/>
      <c r="O24" s="11"/>
      <c r="P24" s="9"/>
      <c r="Q24" s="9"/>
      <c r="R24" s="14"/>
      <c r="S24" s="15">
        <v>44349</v>
      </c>
      <c r="T24" s="15">
        <v>43426</v>
      </c>
    </row>
    <row r="25" spans="1:20" ht="18" customHeight="1">
      <c r="A25" s="9">
        <v>22</v>
      </c>
      <c r="B25" s="9"/>
      <c r="C25" s="9"/>
      <c r="D25" s="9"/>
      <c r="E25" s="9"/>
      <c r="F25" s="9"/>
      <c r="G25" s="9"/>
      <c r="H25" s="9"/>
      <c r="I25" s="9"/>
      <c r="J25" s="9"/>
      <c r="K25" s="9"/>
      <c r="L25" s="9"/>
      <c r="M25" s="9"/>
      <c r="N25" s="9"/>
      <c r="O25" s="12"/>
      <c r="P25" s="9"/>
      <c r="Q25" s="9"/>
      <c r="R25" s="14"/>
      <c r="S25" s="15">
        <v>44350</v>
      </c>
      <c r="T25" s="15">
        <v>43427</v>
      </c>
    </row>
    <row r="26" spans="1:20" ht="18" customHeight="1">
      <c r="A26" s="8">
        <v>23</v>
      </c>
      <c r="B26" s="9"/>
      <c r="C26" s="9"/>
      <c r="D26" s="9"/>
      <c r="E26" s="9"/>
      <c r="F26" s="9"/>
      <c r="G26" s="9"/>
      <c r="H26" s="9"/>
      <c r="I26" s="9"/>
      <c r="J26" s="9"/>
      <c r="K26" s="9"/>
      <c r="L26" s="9"/>
      <c r="M26" s="9"/>
      <c r="N26" s="9"/>
      <c r="O26" s="9"/>
      <c r="P26" s="9"/>
      <c r="Q26" s="9"/>
      <c r="R26" s="14"/>
      <c r="S26" s="15">
        <v>44351</v>
      </c>
      <c r="T26" s="15">
        <v>43428</v>
      </c>
    </row>
    <row r="27" spans="1:20" ht="18" customHeight="1">
      <c r="A27" s="9">
        <v>24</v>
      </c>
      <c r="B27" s="9"/>
      <c r="C27" s="9"/>
      <c r="D27" s="9"/>
      <c r="E27" s="9"/>
      <c r="F27" s="9"/>
      <c r="G27" s="9"/>
      <c r="H27" s="9"/>
      <c r="I27" s="9"/>
      <c r="J27" s="9"/>
      <c r="K27" s="9"/>
      <c r="L27" s="9"/>
      <c r="M27" s="9"/>
      <c r="N27" s="9"/>
      <c r="O27" s="11"/>
      <c r="P27" s="9"/>
      <c r="Q27" s="9"/>
      <c r="R27" s="14"/>
      <c r="S27" s="15">
        <v>44352</v>
      </c>
      <c r="T27" s="15">
        <v>43429</v>
      </c>
    </row>
    <row r="28" spans="1:20" ht="18" customHeight="1">
      <c r="A28" s="8">
        <v>25</v>
      </c>
      <c r="B28" s="9"/>
      <c r="C28" s="9"/>
      <c r="D28" s="9"/>
      <c r="E28" s="9"/>
      <c r="F28" s="9"/>
      <c r="G28" s="9"/>
      <c r="H28" s="9"/>
      <c r="I28" s="9"/>
      <c r="J28" s="9"/>
      <c r="K28" s="9"/>
      <c r="L28" s="9"/>
      <c r="M28" s="9"/>
      <c r="N28" s="9"/>
      <c r="O28" s="9"/>
      <c r="P28" s="9"/>
      <c r="Q28" s="9"/>
      <c r="R28" s="14"/>
      <c r="S28" s="15">
        <v>44353</v>
      </c>
      <c r="T28" s="15">
        <v>43430</v>
      </c>
    </row>
    <row r="29" spans="1:20" ht="18" customHeight="1">
      <c r="A29" s="9">
        <v>26</v>
      </c>
      <c r="B29" s="9"/>
      <c r="C29" s="9"/>
      <c r="D29" s="9"/>
      <c r="E29" s="9"/>
      <c r="F29" s="9"/>
      <c r="G29" s="9"/>
      <c r="H29" s="9"/>
      <c r="I29" s="9"/>
      <c r="J29" s="9"/>
      <c r="K29" s="9"/>
      <c r="L29" s="9"/>
      <c r="M29" s="9"/>
      <c r="N29" s="9"/>
      <c r="O29" s="9"/>
      <c r="P29" s="9"/>
      <c r="Q29" s="9"/>
      <c r="R29" s="14"/>
      <c r="S29" s="15">
        <v>44354</v>
      </c>
      <c r="T29" s="15">
        <v>43431</v>
      </c>
    </row>
    <row r="30" spans="1:20" ht="18" customHeight="1">
      <c r="A30" s="8">
        <v>27</v>
      </c>
      <c r="B30" s="9"/>
      <c r="C30" s="9"/>
      <c r="D30" s="9"/>
      <c r="E30" s="9"/>
      <c r="F30" s="9"/>
      <c r="G30" s="9"/>
      <c r="H30" s="9"/>
      <c r="I30" s="9"/>
      <c r="J30" s="9"/>
      <c r="K30" s="9"/>
      <c r="L30" s="9"/>
      <c r="M30" s="9"/>
      <c r="N30" s="9"/>
      <c r="O30" s="11"/>
      <c r="P30" s="9"/>
      <c r="Q30" s="9"/>
      <c r="R30" s="14"/>
      <c r="S30" s="15">
        <v>44355</v>
      </c>
      <c r="T30" s="15">
        <v>43432</v>
      </c>
    </row>
    <row r="31" spans="1:18" ht="18" customHeight="1">
      <c r="A31" s="9">
        <v>28</v>
      </c>
      <c r="B31" s="9"/>
      <c r="C31" s="9"/>
      <c r="D31" s="9"/>
      <c r="E31" s="9"/>
      <c r="F31" s="9"/>
      <c r="G31" s="9"/>
      <c r="H31" s="9"/>
      <c r="I31" s="9"/>
      <c r="J31" s="9"/>
      <c r="K31" s="9"/>
      <c r="L31" s="9"/>
      <c r="M31" s="9"/>
      <c r="N31" s="9"/>
      <c r="O31" s="11"/>
      <c r="P31" s="9"/>
      <c r="Q31" s="9"/>
      <c r="R31" s="14"/>
    </row>
    <row r="32" spans="1:18" ht="18" customHeight="1">
      <c r="A32" s="8">
        <v>29</v>
      </c>
      <c r="B32" s="9"/>
      <c r="C32" s="9"/>
      <c r="D32" s="9"/>
      <c r="E32" s="9"/>
      <c r="F32" s="9"/>
      <c r="G32" s="9"/>
      <c r="H32" s="9"/>
      <c r="I32" s="9"/>
      <c r="J32" s="9"/>
      <c r="K32" s="9"/>
      <c r="L32" s="9"/>
      <c r="M32" s="9"/>
      <c r="N32" s="9"/>
      <c r="O32" s="9"/>
      <c r="P32" s="9"/>
      <c r="Q32" s="9"/>
      <c r="R32" s="14"/>
    </row>
    <row r="33" spans="1:18" ht="18" customHeight="1">
      <c r="A33" s="9">
        <v>30</v>
      </c>
      <c r="B33" s="9"/>
      <c r="C33" s="9"/>
      <c r="D33" s="9"/>
      <c r="E33" s="9"/>
      <c r="F33" s="9"/>
      <c r="G33" s="9"/>
      <c r="H33" s="9"/>
      <c r="I33" s="9"/>
      <c r="J33" s="9"/>
      <c r="K33" s="9"/>
      <c r="L33" s="9"/>
      <c r="M33" s="9"/>
      <c r="N33" s="9"/>
      <c r="O33" s="9"/>
      <c r="P33" s="9"/>
      <c r="Q33" s="9"/>
      <c r="R33" s="14"/>
    </row>
    <row r="34" spans="1:18" ht="18" customHeight="1">
      <c r="A34" s="9">
        <v>31</v>
      </c>
      <c r="B34" s="9"/>
      <c r="C34" s="9"/>
      <c r="D34" s="9"/>
      <c r="E34" s="9"/>
      <c r="F34" s="9"/>
      <c r="G34" s="9"/>
      <c r="H34" s="9"/>
      <c r="I34" s="9"/>
      <c r="J34" s="9"/>
      <c r="K34" s="9"/>
      <c r="L34" s="9"/>
      <c r="M34" s="9"/>
      <c r="N34" s="9"/>
      <c r="O34" s="9"/>
      <c r="P34" s="9"/>
      <c r="Q34" s="9"/>
      <c r="R34" s="14"/>
    </row>
    <row r="35" spans="1:18" ht="24" customHeight="1">
      <c r="A35" s="9" t="s">
        <v>21</v>
      </c>
      <c r="B35" s="10" t="e">
        <f aca="true" t="shared" si="2" ref="B35:R35">SUM(B4:B34)</f>
        <v>#REF!</v>
      </c>
      <c r="C35" s="10" t="e">
        <f t="shared" si="2"/>
        <v>#REF!</v>
      </c>
      <c r="D35" s="10" t="e">
        <f t="shared" si="2"/>
        <v>#REF!</v>
      </c>
      <c r="E35" s="10" t="e">
        <f t="shared" si="2"/>
        <v>#REF!</v>
      </c>
      <c r="F35" s="10" t="e">
        <f t="shared" si="2"/>
        <v>#REF!</v>
      </c>
      <c r="G35" s="10" t="e">
        <f t="shared" si="2"/>
        <v>#REF!</v>
      </c>
      <c r="H35" s="10" t="e">
        <f t="shared" si="2"/>
        <v>#REF!</v>
      </c>
      <c r="I35" s="10" t="e">
        <f t="shared" si="2"/>
        <v>#REF!</v>
      </c>
      <c r="J35" s="10" t="e">
        <f t="shared" si="2"/>
        <v>#REF!</v>
      </c>
      <c r="K35" s="10" t="e">
        <f t="shared" si="2"/>
        <v>#REF!</v>
      </c>
      <c r="L35" s="10">
        <f t="shared" si="2"/>
        <v>0</v>
      </c>
      <c r="M35" s="10">
        <f t="shared" si="2"/>
        <v>0</v>
      </c>
      <c r="N35" s="10">
        <f t="shared" si="2"/>
        <v>0</v>
      </c>
      <c r="O35" s="10">
        <f t="shared" si="2"/>
        <v>0</v>
      </c>
      <c r="P35" s="10">
        <f t="shared" si="2"/>
        <v>0</v>
      </c>
      <c r="Q35" s="10">
        <f t="shared" si="2"/>
        <v>0</v>
      </c>
      <c r="R35" s="10" t="e">
        <f t="shared" si="2"/>
        <v>#REF!</v>
      </c>
    </row>
    <row r="37" spans="1:17" ht="189.75" customHeight="1">
      <c r="A37" s="23" t="e">
        <f ca="1">TEXT("截至"&amp;TEXT(TODAY(),"m月d日")&amp;"，收到中央生态环境保护督察“回头看”转办件共计"&amp;D35&amp;"件（来电"&amp;B35&amp;"件、来信"&amp;C35&amp;"件），其中，标“*”问题"&amp;R35&amp;"件。"&amp;CHAR(10)&amp;"我市高度重视，及时组织查处。截至"&amp;TEXT(TODAY(),"m月d日")&amp;"9时，转办的"&amp;D35&amp;"件举报材料已办结"&amp;H35&amp;"件，正在办理"&amp;D35-H35&amp;"件。其中，确认属实的"&amp;F35&amp;"件，不属实"&amp;G35&amp;"件。对于属实的问题，分别采取了关停取缔、行政处罚、责令改正等措施；共对"&amp;Q35&amp;"名相关责任人进行了诫勉谈话、党纪政纪处分等处理；公安部门立案侦查"&amp;L35&amp;"起，行政拘留"&amp;M35&amp;"人，刑事拘留"&amp;N35&amp;"人。","!0")</f>
        <v>#REF!</v>
      </c>
      <c r="B37" s="24"/>
      <c r="C37" s="24"/>
      <c r="D37" s="24"/>
      <c r="E37" s="24"/>
      <c r="F37" s="24"/>
      <c r="G37" s="24"/>
      <c r="H37" s="24"/>
      <c r="I37" s="24"/>
      <c r="J37" s="24"/>
      <c r="K37" s="24"/>
      <c r="L37" s="24"/>
      <c r="M37" s="24"/>
      <c r="N37" s="24"/>
      <c r="O37" s="24"/>
      <c r="P37" s="24"/>
      <c r="Q37" s="24"/>
    </row>
    <row r="62" spans="16:17" ht="13.5">
      <c r="P62" s="13"/>
      <c r="Q62" s="16"/>
    </row>
  </sheetData>
  <sheetProtection/>
  <mergeCells count="15">
    <mergeCell ref="A37:Q37"/>
    <mergeCell ref="A2:A3"/>
    <mergeCell ref="E2:E3"/>
    <mergeCell ref="I2:I3"/>
    <mergeCell ref="J2:J3"/>
    <mergeCell ref="K2:K3"/>
    <mergeCell ref="L2:L3"/>
    <mergeCell ref="O2:O3"/>
    <mergeCell ref="P2:P3"/>
    <mergeCell ref="Q2:Q3"/>
    <mergeCell ref="R2:R3"/>
    <mergeCell ref="A1:Q1"/>
    <mergeCell ref="B2:D2"/>
    <mergeCell ref="F2:H2"/>
    <mergeCell ref="M2:N2"/>
  </mergeCells>
  <printOptions/>
  <pageMargins left="0.75" right="0.75" top="0.16" bottom="0.2" header="0.51" footer="0.2"/>
  <pageSetup fitToHeight="0" fitToWidth="1" orientation="landscape" paperSize="9" scale="89"/>
</worksheet>
</file>

<file path=xl/worksheets/sheet2.xml><?xml version="1.0" encoding="utf-8"?>
<worksheet xmlns="http://schemas.openxmlformats.org/spreadsheetml/2006/main" xmlns:r="http://schemas.openxmlformats.org/officeDocument/2006/relationships">
  <sheetPr>
    <pageSetUpPr fitToPage="1"/>
  </sheetPr>
  <dimension ref="A1:J139"/>
  <sheetViews>
    <sheetView tabSelected="1" zoomScale="115" zoomScaleNormal="115" zoomScaleSheetLayoutView="100" workbookViewId="0" topLeftCell="G73">
      <selection activeCell="G73" sqref="G73"/>
    </sheetView>
  </sheetViews>
  <sheetFormatPr defaultColWidth="9.00390625" defaultRowHeight="15"/>
  <cols>
    <col min="1" max="1" width="4.421875" style="17" customWidth="1"/>
    <col min="2" max="2" width="10.7109375" style="20" customWidth="1"/>
    <col min="3" max="3" width="24.28125" style="20" customWidth="1"/>
    <col min="4" max="4" width="9.00390625" style="17" customWidth="1"/>
    <col min="5" max="5" width="7.8515625" style="17" customWidth="1"/>
    <col min="6" max="6" width="91.00390625" style="17" customWidth="1"/>
    <col min="7" max="7" width="5.00390625" style="17" customWidth="1"/>
    <col min="8" max="8" width="66.00390625" style="17" customWidth="1"/>
    <col min="9" max="9" width="5.28125" style="17" customWidth="1"/>
    <col min="10" max="10" width="5.140625" style="17" customWidth="1"/>
    <col min="11" max="16384" width="9.00390625" style="17" customWidth="1"/>
  </cols>
  <sheetData>
    <row r="1" spans="1:10" ht="60.75" customHeight="1">
      <c r="A1" s="25" t="s">
        <v>501</v>
      </c>
      <c r="B1" s="25"/>
      <c r="C1" s="25"/>
      <c r="D1" s="25"/>
      <c r="E1" s="25"/>
      <c r="F1" s="25"/>
      <c r="G1" s="25"/>
      <c r="H1" s="25"/>
      <c r="I1" s="25"/>
      <c r="J1" s="25"/>
    </row>
    <row r="2" spans="1:10" ht="27">
      <c r="A2" s="1" t="s">
        <v>22</v>
      </c>
      <c r="B2" s="2" t="s">
        <v>23</v>
      </c>
      <c r="C2" s="2" t="s">
        <v>24</v>
      </c>
      <c r="D2" s="1" t="s">
        <v>25</v>
      </c>
      <c r="E2" s="1" t="s">
        <v>26</v>
      </c>
      <c r="F2" s="1" t="s">
        <v>27</v>
      </c>
      <c r="G2" s="1" t="s">
        <v>28</v>
      </c>
      <c r="H2" s="1" t="s">
        <v>29</v>
      </c>
      <c r="I2" s="1" t="s">
        <v>30</v>
      </c>
      <c r="J2" s="1" t="s">
        <v>31</v>
      </c>
    </row>
    <row r="3" spans="1:10" ht="81">
      <c r="A3" s="18">
        <v>1</v>
      </c>
      <c r="B3" s="19" t="s">
        <v>32</v>
      </c>
      <c r="C3" s="19" t="s">
        <v>33</v>
      </c>
      <c r="D3" s="18" t="s">
        <v>34</v>
      </c>
      <c r="E3" s="18" t="s">
        <v>35</v>
      </c>
      <c r="F3" s="18" t="s">
        <v>502</v>
      </c>
      <c r="G3" s="18" t="s">
        <v>36</v>
      </c>
      <c r="H3" s="18" t="s">
        <v>404</v>
      </c>
      <c r="I3" s="18" t="s">
        <v>37</v>
      </c>
      <c r="J3" s="18"/>
    </row>
    <row r="4" spans="1:10" ht="158.25" customHeight="1">
      <c r="A4" s="18">
        <v>2</v>
      </c>
      <c r="B4" s="19" t="s">
        <v>38</v>
      </c>
      <c r="C4" s="19" t="s">
        <v>503</v>
      </c>
      <c r="D4" s="18" t="s">
        <v>34</v>
      </c>
      <c r="E4" s="18" t="s">
        <v>39</v>
      </c>
      <c r="F4" s="18" t="s">
        <v>504</v>
      </c>
      <c r="G4" s="18" t="s">
        <v>36</v>
      </c>
      <c r="H4" s="18" t="s">
        <v>505</v>
      </c>
      <c r="I4" s="18" t="s">
        <v>37</v>
      </c>
      <c r="J4" s="18"/>
    </row>
    <row r="5" spans="1:10" ht="162">
      <c r="A5" s="18">
        <v>3</v>
      </c>
      <c r="B5" s="19" t="s">
        <v>40</v>
      </c>
      <c r="C5" s="19" t="s">
        <v>41</v>
      </c>
      <c r="D5" s="18" t="s">
        <v>34</v>
      </c>
      <c r="E5" s="18" t="s">
        <v>39</v>
      </c>
      <c r="F5" s="18" t="s">
        <v>504</v>
      </c>
      <c r="G5" s="18" t="s">
        <v>36</v>
      </c>
      <c r="H5" s="18" t="s">
        <v>506</v>
      </c>
      <c r="I5" s="18" t="s">
        <v>37</v>
      </c>
      <c r="J5" s="18"/>
    </row>
    <row r="6" spans="1:10" ht="148.5">
      <c r="A6" s="18">
        <v>4</v>
      </c>
      <c r="B6" s="19" t="s">
        <v>42</v>
      </c>
      <c r="C6" s="19" t="s">
        <v>43</v>
      </c>
      <c r="D6" s="18" t="s">
        <v>34</v>
      </c>
      <c r="E6" s="18" t="s">
        <v>39</v>
      </c>
      <c r="F6" s="18" t="s">
        <v>504</v>
      </c>
      <c r="G6" s="18" t="s">
        <v>36</v>
      </c>
      <c r="H6" s="18" t="s">
        <v>505</v>
      </c>
      <c r="I6" s="18" t="s">
        <v>37</v>
      </c>
      <c r="J6" s="18"/>
    </row>
    <row r="7" spans="1:10" ht="135">
      <c r="A7" s="18">
        <v>5</v>
      </c>
      <c r="B7" s="19" t="s">
        <v>44</v>
      </c>
      <c r="C7" s="19" t="s">
        <v>45</v>
      </c>
      <c r="D7" s="18" t="s">
        <v>34</v>
      </c>
      <c r="E7" s="18" t="s">
        <v>46</v>
      </c>
      <c r="F7" s="18" t="s">
        <v>427</v>
      </c>
      <c r="G7" s="18" t="s">
        <v>36</v>
      </c>
      <c r="H7" s="18" t="s">
        <v>507</v>
      </c>
      <c r="I7" s="18" t="s">
        <v>37</v>
      </c>
      <c r="J7" s="18"/>
    </row>
    <row r="8" spans="1:10" ht="94.5">
      <c r="A8" s="18">
        <v>6</v>
      </c>
      <c r="B8" s="19" t="s">
        <v>47</v>
      </c>
      <c r="C8" s="19" t="s">
        <v>508</v>
      </c>
      <c r="D8" s="18" t="s">
        <v>34</v>
      </c>
      <c r="E8" s="18" t="s">
        <v>35</v>
      </c>
      <c r="F8" s="18" t="s">
        <v>405</v>
      </c>
      <c r="G8" s="18" t="s">
        <v>36</v>
      </c>
      <c r="H8" s="18" t="s">
        <v>406</v>
      </c>
      <c r="I8" s="18" t="s">
        <v>37</v>
      </c>
      <c r="J8" s="18"/>
    </row>
    <row r="9" spans="1:10" ht="67.5">
      <c r="A9" s="18">
        <v>7</v>
      </c>
      <c r="B9" s="19" t="s">
        <v>48</v>
      </c>
      <c r="C9" s="19" t="s">
        <v>49</v>
      </c>
      <c r="D9" s="18" t="s">
        <v>50</v>
      </c>
      <c r="E9" s="18" t="s">
        <v>51</v>
      </c>
      <c r="F9" s="18" t="s">
        <v>386</v>
      </c>
      <c r="G9" s="18" t="s">
        <v>36</v>
      </c>
      <c r="H9" s="18" t="s">
        <v>509</v>
      </c>
      <c r="I9" s="18" t="s">
        <v>37</v>
      </c>
      <c r="J9" s="18"/>
    </row>
    <row r="10" spans="1:10" ht="135">
      <c r="A10" s="18">
        <v>8</v>
      </c>
      <c r="B10" s="19" t="s">
        <v>52</v>
      </c>
      <c r="C10" s="19" t="s">
        <v>510</v>
      </c>
      <c r="D10" s="18" t="s">
        <v>34</v>
      </c>
      <c r="E10" s="18" t="s">
        <v>35</v>
      </c>
      <c r="F10" s="18" t="s">
        <v>511</v>
      </c>
      <c r="G10" s="18" t="s">
        <v>36</v>
      </c>
      <c r="H10" s="18" t="s">
        <v>512</v>
      </c>
      <c r="I10" s="18" t="s">
        <v>37</v>
      </c>
      <c r="J10" s="18"/>
    </row>
    <row r="11" spans="1:10" ht="81">
      <c r="A11" s="18">
        <v>9</v>
      </c>
      <c r="B11" s="19" t="s">
        <v>53</v>
      </c>
      <c r="C11" s="19" t="s">
        <v>54</v>
      </c>
      <c r="D11" s="18" t="s">
        <v>50</v>
      </c>
      <c r="E11" s="18" t="s">
        <v>46</v>
      </c>
      <c r="F11" s="18" t="s">
        <v>387</v>
      </c>
      <c r="G11" s="18" t="s">
        <v>36</v>
      </c>
      <c r="H11" s="18" t="s">
        <v>55</v>
      </c>
      <c r="I11" s="18" t="s">
        <v>37</v>
      </c>
      <c r="J11" s="18"/>
    </row>
    <row r="12" spans="1:10" ht="175.5">
      <c r="A12" s="18">
        <v>10</v>
      </c>
      <c r="B12" s="19" t="s">
        <v>56</v>
      </c>
      <c r="C12" s="19" t="s">
        <v>513</v>
      </c>
      <c r="D12" s="18" t="s">
        <v>34</v>
      </c>
      <c r="E12" s="18" t="s">
        <v>51</v>
      </c>
      <c r="F12" s="18" t="s">
        <v>514</v>
      </c>
      <c r="G12" s="18" t="s">
        <v>36</v>
      </c>
      <c r="H12" s="18" t="s">
        <v>515</v>
      </c>
      <c r="I12" s="18" t="s">
        <v>37</v>
      </c>
      <c r="J12" s="18"/>
    </row>
    <row r="13" spans="1:10" ht="81">
      <c r="A13" s="18">
        <v>11</v>
      </c>
      <c r="B13" s="19" t="s">
        <v>57</v>
      </c>
      <c r="C13" s="19" t="s">
        <v>58</v>
      </c>
      <c r="D13" s="18" t="s">
        <v>34</v>
      </c>
      <c r="E13" s="18" t="s">
        <v>39</v>
      </c>
      <c r="F13" s="18" t="s">
        <v>388</v>
      </c>
      <c r="G13" s="18" t="s">
        <v>36</v>
      </c>
      <c r="H13" s="18" t="s">
        <v>389</v>
      </c>
      <c r="I13" s="18" t="s">
        <v>37</v>
      </c>
      <c r="J13" s="18"/>
    </row>
    <row r="14" spans="1:10" ht="148.5">
      <c r="A14" s="18">
        <v>12</v>
      </c>
      <c r="B14" s="19" t="s">
        <v>59</v>
      </c>
      <c r="C14" s="19" t="s">
        <v>60</v>
      </c>
      <c r="D14" s="18" t="s">
        <v>34</v>
      </c>
      <c r="E14" s="18" t="s">
        <v>39</v>
      </c>
      <c r="F14" s="18" t="s">
        <v>61</v>
      </c>
      <c r="G14" s="18" t="s">
        <v>36</v>
      </c>
      <c r="H14" s="18" t="s">
        <v>62</v>
      </c>
      <c r="I14" s="18" t="s">
        <v>37</v>
      </c>
      <c r="J14" s="18"/>
    </row>
    <row r="15" spans="1:10" ht="162">
      <c r="A15" s="18">
        <v>13</v>
      </c>
      <c r="B15" s="19" t="s">
        <v>63</v>
      </c>
      <c r="C15" s="19" t="s">
        <v>516</v>
      </c>
      <c r="D15" s="18" t="s">
        <v>64</v>
      </c>
      <c r="E15" s="18" t="s">
        <v>65</v>
      </c>
      <c r="F15" s="18" t="s">
        <v>462</v>
      </c>
      <c r="G15" s="18" t="s">
        <v>36</v>
      </c>
      <c r="H15" s="18" t="s">
        <v>463</v>
      </c>
      <c r="I15" s="18" t="s">
        <v>37</v>
      </c>
      <c r="J15" s="18"/>
    </row>
    <row r="16" spans="1:10" ht="148.5">
      <c r="A16" s="18">
        <v>14</v>
      </c>
      <c r="B16" s="19" t="s">
        <v>66</v>
      </c>
      <c r="C16" s="19" t="s">
        <v>517</v>
      </c>
      <c r="D16" s="18" t="s">
        <v>64</v>
      </c>
      <c r="E16" s="18" t="s">
        <v>51</v>
      </c>
      <c r="F16" s="18" t="s">
        <v>518</v>
      </c>
      <c r="G16" s="18" t="s">
        <v>36</v>
      </c>
      <c r="H16" s="18" t="s">
        <v>464</v>
      </c>
      <c r="I16" s="18" t="s">
        <v>37</v>
      </c>
      <c r="J16" s="18"/>
    </row>
    <row r="17" spans="1:10" ht="310.5">
      <c r="A17" s="18">
        <v>15</v>
      </c>
      <c r="B17" s="19" t="s">
        <v>67</v>
      </c>
      <c r="C17" s="19" t="s">
        <v>68</v>
      </c>
      <c r="D17" s="18" t="s">
        <v>64</v>
      </c>
      <c r="E17" s="18" t="s">
        <v>35</v>
      </c>
      <c r="F17" s="18" t="s">
        <v>465</v>
      </c>
      <c r="G17" s="18" t="s">
        <v>36</v>
      </c>
      <c r="H17" s="18" t="s">
        <v>466</v>
      </c>
      <c r="I17" s="18" t="s">
        <v>37</v>
      </c>
      <c r="J17" s="18"/>
    </row>
    <row r="18" spans="1:10" ht="67.5">
      <c r="A18" s="18">
        <v>16</v>
      </c>
      <c r="B18" s="19" t="s">
        <v>69</v>
      </c>
      <c r="C18" s="19" t="s">
        <v>70</v>
      </c>
      <c r="D18" s="18" t="s">
        <v>50</v>
      </c>
      <c r="E18" s="18" t="s">
        <v>39</v>
      </c>
      <c r="F18" s="18" t="s">
        <v>519</v>
      </c>
      <c r="G18" s="18" t="s">
        <v>36</v>
      </c>
      <c r="H18" s="18" t="s">
        <v>520</v>
      </c>
      <c r="I18" s="18" t="s">
        <v>37</v>
      </c>
      <c r="J18" s="18"/>
    </row>
    <row r="19" spans="1:10" ht="148.5">
      <c r="A19" s="18">
        <v>17</v>
      </c>
      <c r="B19" s="19" t="s">
        <v>71</v>
      </c>
      <c r="C19" s="19" t="s">
        <v>72</v>
      </c>
      <c r="D19" s="18" t="s">
        <v>34</v>
      </c>
      <c r="E19" s="18" t="s">
        <v>51</v>
      </c>
      <c r="F19" s="18" t="s">
        <v>73</v>
      </c>
      <c r="G19" s="18" t="s">
        <v>36</v>
      </c>
      <c r="H19" s="18" t="s">
        <v>74</v>
      </c>
      <c r="I19" s="18" t="s">
        <v>37</v>
      </c>
      <c r="J19" s="18"/>
    </row>
    <row r="20" spans="1:10" ht="94.5">
      <c r="A20" s="18">
        <v>18</v>
      </c>
      <c r="B20" s="19" t="s">
        <v>75</v>
      </c>
      <c r="C20" s="19" t="s">
        <v>76</v>
      </c>
      <c r="D20" s="18" t="s">
        <v>34</v>
      </c>
      <c r="E20" s="18" t="s">
        <v>77</v>
      </c>
      <c r="F20" s="18" t="s">
        <v>521</v>
      </c>
      <c r="G20" s="18" t="s">
        <v>36</v>
      </c>
      <c r="H20" s="18" t="s">
        <v>522</v>
      </c>
      <c r="I20" s="18" t="s">
        <v>37</v>
      </c>
      <c r="J20" s="18"/>
    </row>
    <row r="21" spans="1:10" ht="202.5">
      <c r="A21" s="18">
        <v>19</v>
      </c>
      <c r="B21" s="19" t="s">
        <v>78</v>
      </c>
      <c r="C21" s="19" t="s">
        <v>523</v>
      </c>
      <c r="D21" s="18" t="s">
        <v>34</v>
      </c>
      <c r="E21" s="18" t="s">
        <v>35</v>
      </c>
      <c r="F21" s="18" t="s">
        <v>407</v>
      </c>
      <c r="G21" s="18" t="s">
        <v>36</v>
      </c>
      <c r="H21" s="18" t="s">
        <v>408</v>
      </c>
      <c r="I21" s="18" t="s">
        <v>37</v>
      </c>
      <c r="J21" s="18"/>
    </row>
    <row r="22" spans="1:10" ht="162">
      <c r="A22" s="18">
        <v>20</v>
      </c>
      <c r="B22" s="19" t="s">
        <v>79</v>
      </c>
      <c r="C22" s="19" t="s">
        <v>80</v>
      </c>
      <c r="D22" s="18" t="s">
        <v>34</v>
      </c>
      <c r="E22" s="18" t="s">
        <v>35</v>
      </c>
      <c r="F22" s="18" t="s">
        <v>409</v>
      </c>
      <c r="G22" s="18" t="s">
        <v>36</v>
      </c>
      <c r="H22" s="18" t="s">
        <v>410</v>
      </c>
      <c r="I22" s="18" t="s">
        <v>37</v>
      </c>
      <c r="J22" s="18"/>
    </row>
    <row r="23" spans="1:10" ht="283.5">
      <c r="A23" s="18">
        <v>21</v>
      </c>
      <c r="B23" s="19" t="s">
        <v>81</v>
      </c>
      <c r="C23" s="19" t="s">
        <v>524</v>
      </c>
      <c r="D23" s="18" t="s">
        <v>82</v>
      </c>
      <c r="E23" s="18" t="s">
        <v>65</v>
      </c>
      <c r="F23" s="18" t="s">
        <v>83</v>
      </c>
      <c r="G23" s="18" t="s">
        <v>36</v>
      </c>
      <c r="H23" s="18" t="s">
        <v>84</v>
      </c>
      <c r="I23" s="18" t="s">
        <v>37</v>
      </c>
      <c r="J23" s="18"/>
    </row>
    <row r="24" spans="1:10" ht="81">
      <c r="A24" s="18">
        <v>22</v>
      </c>
      <c r="B24" s="19" t="s">
        <v>85</v>
      </c>
      <c r="C24" s="19" t="s">
        <v>86</v>
      </c>
      <c r="D24" s="18" t="s">
        <v>82</v>
      </c>
      <c r="E24" s="18" t="s">
        <v>46</v>
      </c>
      <c r="F24" s="18" t="s">
        <v>525</v>
      </c>
      <c r="G24" s="18" t="s">
        <v>36</v>
      </c>
      <c r="H24" s="18" t="s">
        <v>526</v>
      </c>
      <c r="I24" s="18" t="s">
        <v>37</v>
      </c>
      <c r="J24" s="18"/>
    </row>
    <row r="25" spans="1:10" ht="256.5">
      <c r="A25" s="18">
        <v>23</v>
      </c>
      <c r="B25" s="19" t="s">
        <v>87</v>
      </c>
      <c r="C25" s="19" t="s">
        <v>88</v>
      </c>
      <c r="D25" s="18" t="s">
        <v>64</v>
      </c>
      <c r="E25" s="18" t="s">
        <v>65</v>
      </c>
      <c r="F25" s="18" t="s">
        <v>467</v>
      </c>
      <c r="G25" s="18" t="s">
        <v>36</v>
      </c>
      <c r="H25" s="18" t="s">
        <v>89</v>
      </c>
      <c r="I25" s="18" t="s">
        <v>37</v>
      </c>
      <c r="J25" s="18"/>
    </row>
    <row r="26" spans="1:10" ht="67.5">
      <c r="A26" s="18">
        <v>24</v>
      </c>
      <c r="B26" s="19" t="s">
        <v>90</v>
      </c>
      <c r="C26" s="19" t="s">
        <v>91</v>
      </c>
      <c r="D26" s="18" t="s">
        <v>82</v>
      </c>
      <c r="E26" s="18" t="s">
        <v>46</v>
      </c>
      <c r="F26" s="18" t="s">
        <v>92</v>
      </c>
      <c r="G26" s="18" t="s">
        <v>36</v>
      </c>
      <c r="H26" s="18" t="s">
        <v>93</v>
      </c>
      <c r="I26" s="18" t="s">
        <v>37</v>
      </c>
      <c r="J26" s="18"/>
    </row>
    <row r="27" spans="1:10" ht="202.5">
      <c r="A27" s="18">
        <v>25</v>
      </c>
      <c r="B27" s="19" t="s">
        <v>94</v>
      </c>
      <c r="C27" s="19" t="s">
        <v>95</v>
      </c>
      <c r="D27" s="18" t="s">
        <v>82</v>
      </c>
      <c r="E27" s="18" t="s">
        <v>46</v>
      </c>
      <c r="F27" s="18" t="s">
        <v>527</v>
      </c>
      <c r="G27" s="18" t="s">
        <v>36</v>
      </c>
      <c r="H27" s="18" t="s">
        <v>528</v>
      </c>
      <c r="I27" s="18" t="s">
        <v>37</v>
      </c>
      <c r="J27" s="18"/>
    </row>
    <row r="28" spans="1:10" ht="270">
      <c r="A28" s="18">
        <v>26</v>
      </c>
      <c r="B28" s="19" t="s">
        <v>96</v>
      </c>
      <c r="C28" s="19" t="s">
        <v>97</v>
      </c>
      <c r="D28" s="18" t="s">
        <v>64</v>
      </c>
      <c r="E28" s="18" t="s">
        <v>65</v>
      </c>
      <c r="F28" s="18" t="s">
        <v>468</v>
      </c>
      <c r="G28" s="18" t="s">
        <v>36</v>
      </c>
      <c r="H28" s="18" t="s">
        <v>98</v>
      </c>
      <c r="I28" s="18" t="s">
        <v>37</v>
      </c>
      <c r="J28" s="18"/>
    </row>
    <row r="29" spans="1:10" ht="94.5">
      <c r="A29" s="18">
        <v>27</v>
      </c>
      <c r="B29" s="19" t="s">
        <v>99</v>
      </c>
      <c r="C29" s="19" t="s">
        <v>100</v>
      </c>
      <c r="D29" s="18" t="s">
        <v>101</v>
      </c>
      <c r="E29" s="18" t="s">
        <v>46</v>
      </c>
      <c r="F29" s="18" t="s">
        <v>529</v>
      </c>
      <c r="G29" s="18" t="s">
        <v>36</v>
      </c>
      <c r="H29" s="18" t="s">
        <v>530</v>
      </c>
      <c r="I29" s="18" t="s">
        <v>37</v>
      </c>
      <c r="J29" s="18"/>
    </row>
    <row r="30" spans="1:10" ht="94.5">
      <c r="A30" s="18">
        <v>28</v>
      </c>
      <c r="B30" s="19" t="s">
        <v>102</v>
      </c>
      <c r="C30" s="19" t="s">
        <v>103</v>
      </c>
      <c r="D30" s="18" t="s">
        <v>104</v>
      </c>
      <c r="E30" s="18" t="s">
        <v>65</v>
      </c>
      <c r="F30" s="18" t="s">
        <v>105</v>
      </c>
      <c r="G30" s="18" t="s">
        <v>36</v>
      </c>
      <c r="H30" s="18" t="s">
        <v>106</v>
      </c>
      <c r="I30" s="18" t="s">
        <v>37</v>
      </c>
      <c r="J30" s="18"/>
    </row>
    <row r="31" spans="1:10" ht="67.5">
      <c r="A31" s="18">
        <v>29</v>
      </c>
      <c r="B31" s="19" t="s">
        <v>107</v>
      </c>
      <c r="C31" s="19" t="s">
        <v>108</v>
      </c>
      <c r="D31" s="18" t="s">
        <v>34</v>
      </c>
      <c r="E31" s="18" t="s">
        <v>65</v>
      </c>
      <c r="F31" s="18" t="s">
        <v>109</v>
      </c>
      <c r="G31" s="18" t="s">
        <v>110</v>
      </c>
      <c r="H31" s="18" t="s">
        <v>111</v>
      </c>
      <c r="I31" s="18" t="s">
        <v>37</v>
      </c>
      <c r="J31" s="18"/>
    </row>
    <row r="32" spans="1:10" ht="94.5">
      <c r="A32" s="18">
        <v>30</v>
      </c>
      <c r="B32" s="19" t="s">
        <v>112</v>
      </c>
      <c r="C32" s="19" t="s">
        <v>113</v>
      </c>
      <c r="D32" s="18" t="s">
        <v>114</v>
      </c>
      <c r="E32" s="18" t="s">
        <v>39</v>
      </c>
      <c r="F32" s="18" t="s">
        <v>390</v>
      </c>
      <c r="G32" s="18" t="s">
        <v>36</v>
      </c>
      <c r="H32" s="18" t="s">
        <v>391</v>
      </c>
      <c r="I32" s="18" t="s">
        <v>37</v>
      </c>
      <c r="J32" s="18"/>
    </row>
    <row r="33" spans="1:10" ht="409.5">
      <c r="A33" s="18">
        <v>31</v>
      </c>
      <c r="B33" s="19" t="s">
        <v>115</v>
      </c>
      <c r="C33" s="19" t="s">
        <v>531</v>
      </c>
      <c r="D33" s="18" t="s">
        <v>101</v>
      </c>
      <c r="E33" s="18" t="s">
        <v>35</v>
      </c>
      <c r="F33" s="18" t="s">
        <v>532</v>
      </c>
      <c r="G33" s="18" t="s">
        <v>36</v>
      </c>
      <c r="H33" s="18" t="s">
        <v>533</v>
      </c>
      <c r="I33" s="18" t="s">
        <v>37</v>
      </c>
      <c r="J33" s="18"/>
    </row>
    <row r="34" spans="1:10" ht="81">
      <c r="A34" s="18">
        <v>32</v>
      </c>
      <c r="B34" s="19" t="s">
        <v>116</v>
      </c>
      <c r="C34" s="19" t="s">
        <v>117</v>
      </c>
      <c r="D34" s="18" t="s">
        <v>101</v>
      </c>
      <c r="E34" s="18" t="s">
        <v>39</v>
      </c>
      <c r="F34" s="18" t="s">
        <v>534</v>
      </c>
      <c r="G34" s="18" t="s">
        <v>36</v>
      </c>
      <c r="H34" s="18" t="s">
        <v>535</v>
      </c>
      <c r="I34" s="18" t="s">
        <v>37</v>
      </c>
      <c r="J34" s="18"/>
    </row>
    <row r="35" spans="1:10" ht="148.5">
      <c r="A35" s="18">
        <v>33</v>
      </c>
      <c r="B35" s="19" t="s">
        <v>118</v>
      </c>
      <c r="C35" s="19" t="s">
        <v>536</v>
      </c>
      <c r="D35" s="18" t="s">
        <v>119</v>
      </c>
      <c r="E35" s="18" t="s">
        <v>35</v>
      </c>
      <c r="F35" s="18" t="s">
        <v>537</v>
      </c>
      <c r="G35" s="18" t="s">
        <v>36</v>
      </c>
      <c r="H35" s="18" t="s">
        <v>538</v>
      </c>
      <c r="I35" s="18" t="s">
        <v>37</v>
      </c>
      <c r="J35" s="18"/>
    </row>
    <row r="36" spans="1:10" ht="121.5">
      <c r="A36" s="18">
        <v>34</v>
      </c>
      <c r="B36" s="19" t="s">
        <v>120</v>
      </c>
      <c r="C36" s="19" t="s">
        <v>121</v>
      </c>
      <c r="D36" s="18" t="s">
        <v>122</v>
      </c>
      <c r="E36" s="18" t="s">
        <v>35</v>
      </c>
      <c r="F36" s="18" t="s">
        <v>411</v>
      </c>
      <c r="G36" s="18" t="s">
        <v>36</v>
      </c>
      <c r="H36" s="18" t="s">
        <v>412</v>
      </c>
      <c r="I36" s="18" t="s">
        <v>37</v>
      </c>
      <c r="J36" s="18"/>
    </row>
    <row r="37" spans="1:10" ht="189">
      <c r="A37" s="18">
        <v>35</v>
      </c>
      <c r="B37" s="19" t="s">
        <v>123</v>
      </c>
      <c r="C37" s="19" t="s">
        <v>124</v>
      </c>
      <c r="D37" s="18" t="s">
        <v>82</v>
      </c>
      <c r="E37" s="18" t="s">
        <v>46</v>
      </c>
      <c r="F37" s="18" t="s">
        <v>125</v>
      </c>
      <c r="G37" s="18" t="s">
        <v>36</v>
      </c>
      <c r="H37" s="18" t="s">
        <v>126</v>
      </c>
      <c r="I37" s="18" t="s">
        <v>37</v>
      </c>
      <c r="J37" s="18"/>
    </row>
    <row r="38" spans="1:10" ht="202.5">
      <c r="A38" s="18">
        <v>36</v>
      </c>
      <c r="B38" s="19" t="s">
        <v>127</v>
      </c>
      <c r="C38" s="19" t="s">
        <v>539</v>
      </c>
      <c r="D38" s="18" t="s">
        <v>128</v>
      </c>
      <c r="E38" s="18" t="s">
        <v>46</v>
      </c>
      <c r="F38" s="18" t="s">
        <v>540</v>
      </c>
      <c r="G38" s="18" t="s">
        <v>36</v>
      </c>
      <c r="H38" s="18" t="s">
        <v>541</v>
      </c>
      <c r="I38" s="18" t="s">
        <v>37</v>
      </c>
      <c r="J38" s="18"/>
    </row>
    <row r="39" spans="1:10" ht="409.5">
      <c r="A39" s="18">
        <v>37</v>
      </c>
      <c r="B39" s="19" t="s">
        <v>129</v>
      </c>
      <c r="C39" s="19" t="s">
        <v>130</v>
      </c>
      <c r="D39" s="18" t="s">
        <v>128</v>
      </c>
      <c r="E39" s="18" t="s">
        <v>46</v>
      </c>
      <c r="F39" s="18" t="s">
        <v>542</v>
      </c>
      <c r="G39" s="18" t="s">
        <v>36</v>
      </c>
      <c r="H39" s="18" t="s">
        <v>543</v>
      </c>
      <c r="I39" s="18" t="s">
        <v>37</v>
      </c>
      <c r="J39" s="18"/>
    </row>
    <row r="40" spans="1:10" ht="94.5">
      <c r="A40" s="18">
        <v>38</v>
      </c>
      <c r="B40" s="19" t="s">
        <v>131</v>
      </c>
      <c r="C40" s="19" t="s">
        <v>544</v>
      </c>
      <c r="D40" s="18" t="s">
        <v>64</v>
      </c>
      <c r="E40" s="18" t="s">
        <v>35</v>
      </c>
      <c r="F40" s="18" t="s">
        <v>428</v>
      </c>
      <c r="G40" s="18" t="s">
        <v>36</v>
      </c>
      <c r="H40" s="18" t="s">
        <v>545</v>
      </c>
      <c r="I40" s="18" t="s">
        <v>37</v>
      </c>
      <c r="J40" s="18"/>
    </row>
    <row r="41" spans="1:10" ht="135">
      <c r="A41" s="18">
        <v>39</v>
      </c>
      <c r="B41" s="19" t="s">
        <v>132</v>
      </c>
      <c r="C41" s="19" t="s">
        <v>546</v>
      </c>
      <c r="D41" s="18" t="s">
        <v>128</v>
      </c>
      <c r="E41" s="18" t="s">
        <v>65</v>
      </c>
      <c r="F41" s="18" t="s">
        <v>547</v>
      </c>
      <c r="G41" s="18" t="s">
        <v>36</v>
      </c>
      <c r="H41" s="18" t="s">
        <v>548</v>
      </c>
      <c r="I41" s="18" t="s">
        <v>37</v>
      </c>
      <c r="J41" s="18"/>
    </row>
    <row r="42" spans="1:10" ht="229.5">
      <c r="A42" s="18">
        <v>40</v>
      </c>
      <c r="B42" s="19" t="s">
        <v>133</v>
      </c>
      <c r="C42" s="19" t="s">
        <v>549</v>
      </c>
      <c r="D42" s="18" t="s">
        <v>64</v>
      </c>
      <c r="E42" s="18" t="s">
        <v>35</v>
      </c>
      <c r="F42" s="18" t="s">
        <v>413</v>
      </c>
      <c r="G42" s="18" t="s">
        <v>36</v>
      </c>
      <c r="H42" s="18" t="s">
        <v>469</v>
      </c>
      <c r="I42" s="18" t="s">
        <v>37</v>
      </c>
      <c r="J42" s="18"/>
    </row>
    <row r="43" spans="1:10" ht="67.5">
      <c r="A43" s="18">
        <v>41</v>
      </c>
      <c r="B43" s="19" t="s">
        <v>134</v>
      </c>
      <c r="C43" s="19" t="s">
        <v>135</v>
      </c>
      <c r="D43" s="18" t="s">
        <v>64</v>
      </c>
      <c r="E43" s="18" t="s">
        <v>51</v>
      </c>
      <c r="F43" s="18" t="s">
        <v>470</v>
      </c>
      <c r="G43" s="18" t="s">
        <v>36</v>
      </c>
      <c r="H43" s="18" t="s">
        <v>136</v>
      </c>
      <c r="I43" s="18" t="s">
        <v>37</v>
      </c>
      <c r="J43" s="18"/>
    </row>
    <row r="44" spans="1:10" ht="175.5">
      <c r="A44" s="18">
        <v>42</v>
      </c>
      <c r="B44" s="19" t="s">
        <v>137</v>
      </c>
      <c r="C44" s="19" t="s">
        <v>138</v>
      </c>
      <c r="D44" s="18" t="s">
        <v>82</v>
      </c>
      <c r="E44" s="18" t="s">
        <v>46</v>
      </c>
      <c r="F44" s="18" t="s">
        <v>139</v>
      </c>
      <c r="G44" s="18" t="s">
        <v>36</v>
      </c>
      <c r="H44" s="18" t="s">
        <v>140</v>
      </c>
      <c r="I44" s="18" t="s">
        <v>37</v>
      </c>
      <c r="J44" s="18"/>
    </row>
    <row r="45" spans="1:10" ht="94.5">
      <c r="A45" s="18">
        <v>43</v>
      </c>
      <c r="B45" s="19" t="s">
        <v>141</v>
      </c>
      <c r="C45" s="19" t="s">
        <v>142</v>
      </c>
      <c r="D45" s="18" t="s">
        <v>128</v>
      </c>
      <c r="E45" s="18" t="s">
        <v>35</v>
      </c>
      <c r="F45" s="18" t="s">
        <v>550</v>
      </c>
      <c r="G45" s="18" t="s">
        <v>36</v>
      </c>
      <c r="H45" s="18" t="s">
        <v>551</v>
      </c>
      <c r="I45" s="18" t="s">
        <v>37</v>
      </c>
      <c r="J45" s="18"/>
    </row>
    <row r="46" spans="1:10" ht="175.5">
      <c r="A46" s="18">
        <v>44</v>
      </c>
      <c r="B46" s="19" t="s">
        <v>143</v>
      </c>
      <c r="C46" s="19" t="s">
        <v>552</v>
      </c>
      <c r="D46" s="18" t="s">
        <v>144</v>
      </c>
      <c r="E46" s="18" t="s">
        <v>35</v>
      </c>
      <c r="F46" s="18" t="s">
        <v>553</v>
      </c>
      <c r="G46" s="18" t="s">
        <v>36</v>
      </c>
      <c r="H46" s="18" t="s">
        <v>554</v>
      </c>
      <c r="I46" s="18" t="s">
        <v>37</v>
      </c>
      <c r="J46" s="18"/>
    </row>
    <row r="47" spans="1:10" ht="94.5">
      <c r="A47" s="18">
        <v>45</v>
      </c>
      <c r="B47" s="19" t="s">
        <v>145</v>
      </c>
      <c r="C47" s="19" t="s">
        <v>555</v>
      </c>
      <c r="D47" s="18" t="s">
        <v>128</v>
      </c>
      <c r="E47" s="18" t="s">
        <v>35</v>
      </c>
      <c r="F47" s="18" t="s">
        <v>556</v>
      </c>
      <c r="G47" s="18" t="s">
        <v>36</v>
      </c>
      <c r="H47" s="18" t="s">
        <v>557</v>
      </c>
      <c r="I47" s="18" t="s">
        <v>37</v>
      </c>
      <c r="J47" s="18"/>
    </row>
    <row r="48" spans="1:10" ht="94.5">
      <c r="A48" s="18">
        <v>46</v>
      </c>
      <c r="B48" s="19" t="s">
        <v>146</v>
      </c>
      <c r="C48" s="19" t="s">
        <v>147</v>
      </c>
      <c r="D48" s="18" t="s">
        <v>34</v>
      </c>
      <c r="E48" s="18" t="s">
        <v>35</v>
      </c>
      <c r="F48" s="18" t="s">
        <v>148</v>
      </c>
      <c r="G48" s="18" t="s">
        <v>36</v>
      </c>
      <c r="H48" s="18" t="s">
        <v>149</v>
      </c>
      <c r="I48" s="18" t="s">
        <v>37</v>
      </c>
      <c r="J48" s="18"/>
    </row>
    <row r="49" spans="1:10" ht="81">
      <c r="A49" s="18">
        <v>47</v>
      </c>
      <c r="B49" s="19" t="s">
        <v>150</v>
      </c>
      <c r="C49" s="19" t="s">
        <v>558</v>
      </c>
      <c r="D49" s="18" t="s">
        <v>151</v>
      </c>
      <c r="E49" s="18" t="s">
        <v>51</v>
      </c>
      <c r="F49" s="18" t="s">
        <v>429</v>
      </c>
      <c r="G49" s="18" t="s">
        <v>36</v>
      </c>
      <c r="H49" s="18" t="s">
        <v>430</v>
      </c>
      <c r="I49" s="18" t="s">
        <v>37</v>
      </c>
      <c r="J49" s="18"/>
    </row>
    <row r="50" spans="1:10" ht="108">
      <c r="A50" s="18">
        <v>48</v>
      </c>
      <c r="B50" s="19" t="s">
        <v>152</v>
      </c>
      <c r="C50" s="19" t="s">
        <v>559</v>
      </c>
      <c r="D50" s="18" t="s">
        <v>128</v>
      </c>
      <c r="E50" s="18" t="s">
        <v>39</v>
      </c>
      <c r="F50" s="18" t="s">
        <v>560</v>
      </c>
      <c r="G50" s="18" t="s">
        <v>36</v>
      </c>
      <c r="H50" s="18" t="s">
        <v>561</v>
      </c>
      <c r="I50" s="18" t="s">
        <v>37</v>
      </c>
      <c r="J50" s="18"/>
    </row>
    <row r="51" spans="1:10" ht="67.5">
      <c r="A51" s="18">
        <v>49</v>
      </c>
      <c r="B51" s="19" t="s">
        <v>153</v>
      </c>
      <c r="C51" s="19" t="s">
        <v>562</v>
      </c>
      <c r="D51" s="18" t="s">
        <v>64</v>
      </c>
      <c r="E51" s="18" t="s">
        <v>35</v>
      </c>
      <c r="F51" s="18" t="s">
        <v>471</v>
      </c>
      <c r="G51" s="18" t="s">
        <v>36</v>
      </c>
      <c r="H51" s="18" t="s">
        <v>154</v>
      </c>
      <c r="I51" s="18" t="s">
        <v>37</v>
      </c>
      <c r="J51" s="18"/>
    </row>
    <row r="52" spans="1:10" ht="67.5">
      <c r="A52" s="18">
        <v>50</v>
      </c>
      <c r="B52" s="19" t="s">
        <v>155</v>
      </c>
      <c r="C52" s="19" t="s">
        <v>156</v>
      </c>
      <c r="D52" s="18" t="s">
        <v>34</v>
      </c>
      <c r="E52" s="18" t="s">
        <v>46</v>
      </c>
      <c r="F52" s="18" t="s">
        <v>563</v>
      </c>
      <c r="G52" s="18" t="s">
        <v>36</v>
      </c>
      <c r="H52" s="18" t="s">
        <v>564</v>
      </c>
      <c r="I52" s="18" t="s">
        <v>37</v>
      </c>
      <c r="J52" s="18"/>
    </row>
    <row r="53" spans="1:10" ht="94.5">
      <c r="A53" s="18">
        <v>51</v>
      </c>
      <c r="B53" s="19" t="s">
        <v>157</v>
      </c>
      <c r="C53" s="19" t="s">
        <v>158</v>
      </c>
      <c r="D53" s="18" t="s">
        <v>64</v>
      </c>
      <c r="E53" s="18" t="s">
        <v>65</v>
      </c>
      <c r="F53" s="18" t="s">
        <v>565</v>
      </c>
      <c r="G53" s="18" t="s">
        <v>36</v>
      </c>
      <c r="H53" s="18" t="s">
        <v>159</v>
      </c>
      <c r="I53" s="18" t="s">
        <v>37</v>
      </c>
      <c r="J53" s="18"/>
    </row>
    <row r="54" spans="1:10" ht="121.5">
      <c r="A54" s="18">
        <v>52</v>
      </c>
      <c r="B54" s="19" t="s">
        <v>160</v>
      </c>
      <c r="C54" s="19" t="s">
        <v>566</v>
      </c>
      <c r="D54" s="18" t="s">
        <v>64</v>
      </c>
      <c r="E54" s="18" t="s">
        <v>46</v>
      </c>
      <c r="F54" s="18" t="s">
        <v>567</v>
      </c>
      <c r="G54" s="18" t="s">
        <v>36</v>
      </c>
      <c r="H54" s="18" t="s">
        <v>568</v>
      </c>
      <c r="I54" s="18" t="s">
        <v>37</v>
      </c>
      <c r="J54" s="18"/>
    </row>
    <row r="55" spans="1:10" ht="81">
      <c r="A55" s="18">
        <v>53</v>
      </c>
      <c r="B55" s="6" t="s">
        <v>161</v>
      </c>
      <c r="C55" s="19" t="s">
        <v>162</v>
      </c>
      <c r="D55" s="18" t="s">
        <v>50</v>
      </c>
      <c r="E55" s="18" t="s">
        <v>77</v>
      </c>
      <c r="F55" s="18" t="s">
        <v>163</v>
      </c>
      <c r="G55" s="18" t="s">
        <v>36</v>
      </c>
      <c r="H55" s="18" t="s">
        <v>164</v>
      </c>
      <c r="I55" s="18" t="s">
        <v>37</v>
      </c>
      <c r="J55" s="18"/>
    </row>
    <row r="56" spans="1:10" ht="121.5">
      <c r="A56" s="18">
        <v>54</v>
      </c>
      <c r="B56" s="19" t="s">
        <v>165</v>
      </c>
      <c r="C56" s="19" t="s">
        <v>569</v>
      </c>
      <c r="D56" s="18" t="s">
        <v>166</v>
      </c>
      <c r="E56" s="18" t="s">
        <v>65</v>
      </c>
      <c r="F56" s="18" t="s">
        <v>570</v>
      </c>
      <c r="G56" s="18" t="s">
        <v>36</v>
      </c>
      <c r="H56" s="18" t="s">
        <v>571</v>
      </c>
      <c r="I56" s="18" t="s">
        <v>37</v>
      </c>
      <c r="J56" s="18"/>
    </row>
    <row r="57" spans="1:10" ht="121.5">
      <c r="A57" s="18">
        <v>55</v>
      </c>
      <c r="B57" s="19" t="s">
        <v>167</v>
      </c>
      <c r="C57" s="19" t="s">
        <v>168</v>
      </c>
      <c r="D57" s="18" t="s">
        <v>151</v>
      </c>
      <c r="E57" s="18" t="s">
        <v>46</v>
      </c>
      <c r="F57" s="18" t="s">
        <v>169</v>
      </c>
      <c r="G57" s="18" t="s">
        <v>36</v>
      </c>
      <c r="H57" s="18" t="s">
        <v>170</v>
      </c>
      <c r="I57" s="18" t="s">
        <v>37</v>
      </c>
      <c r="J57" s="18"/>
    </row>
    <row r="58" spans="1:10" ht="94.5">
      <c r="A58" s="18">
        <v>56</v>
      </c>
      <c r="B58" s="19" t="s">
        <v>171</v>
      </c>
      <c r="C58" s="19" t="s">
        <v>172</v>
      </c>
      <c r="D58" s="18" t="s">
        <v>34</v>
      </c>
      <c r="E58" s="18" t="s">
        <v>65</v>
      </c>
      <c r="F58" s="18" t="s">
        <v>447</v>
      </c>
      <c r="G58" s="18" t="s">
        <v>36</v>
      </c>
      <c r="H58" s="18" t="s">
        <v>448</v>
      </c>
      <c r="I58" s="18" t="s">
        <v>37</v>
      </c>
      <c r="J58" s="18"/>
    </row>
    <row r="59" spans="1:10" ht="162">
      <c r="A59" s="18">
        <v>57</v>
      </c>
      <c r="B59" s="19" t="s">
        <v>173</v>
      </c>
      <c r="C59" s="19" t="s">
        <v>572</v>
      </c>
      <c r="D59" s="18" t="s">
        <v>166</v>
      </c>
      <c r="E59" s="18" t="s">
        <v>65</v>
      </c>
      <c r="F59" s="18" t="s">
        <v>573</v>
      </c>
      <c r="G59" s="18" t="s">
        <v>36</v>
      </c>
      <c r="H59" s="18" t="s">
        <v>574</v>
      </c>
      <c r="I59" s="18" t="s">
        <v>37</v>
      </c>
      <c r="J59" s="18"/>
    </row>
    <row r="60" spans="1:10" ht="81">
      <c r="A60" s="18">
        <v>58</v>
      </c>
      <c r="B60" s="19" t="s">
        <v>174</v>
      </c>
      <c r="C60" s="19" t="s">
        <v>575</v>
      </c>
      <c r="D60" s="18" t="s">
        <v>128</v>
      </c>
      <c r="E60" s="18" t="s">
        <v>65</v>
      </c>
      <c r="F60" s="18" t="s">
        <v>576</v>
      </c>
      <c r="G60" s="18" t="s">
        <v>36</v>
      </c>
      <c r="H60" s="18" t="s">
        <v>577</v>
      </c>
      <c r="I60" s="18" t="s">
        <v>37</v>
      </c>
      <c r="J60" s="18"/>
    </row>
    <row r="61" spans="1:10" ht="94.5">
      <c r="A61" s="18">
        <v>59</v>
      </c>
      <c r="B61" s="19" t="s">
        <v>175</v>
      </c>
      <c r="C61" s="19" t="s">
        <v>176</v>
      </c>
      <c r="D61" s="18" t="s">
        <v>34</v>
      </c>
      <c r="E61" s="18" t="s">
        <v>51</v>
      </c>
      <c r="F61" s="18" t="s">
        <v>414</v>
      </c>
      <c r="G61" s="18" t="s">
        <v>36</v>
      </c>
      <c r="H61" s="18" t="s">
        <v>578</v>
      </c>
      <c r="I61" s="18" t="s">
        <v>37</v>
      </c>
      <c r="J61" s="18"/>
    </row>
    <row r="62" spans="1:10" ht="175.5">
      <c r="A62" s="18">
        <v>60</v>
      </c>
      <c r="B62" s="19" t="s">
        <v>177</v>
      </c>
      <c r="C62" s="19" t="s">
        <v>579</v>
      </c>
      <c r="D62" s="18" t="s">
        <v>166</v>
      </c>
      <c r="E62" s="18" t="s">
        <v>51</v>
      </c>
      <c r="F62" s="18" t="s">
        <v>580</v>
      </c>
      <c r="G62" s="18" t="s">
        <v>36</v>
      </c>
      <c r="H62" s="18" t="s">
        <v>581</v>
      </c>
      <c r="I62" s="18" t="s">
        <v>37</v>
      </c>
      <c r="J62" s="18"/>
    </row>
    <row r="63" spans="1:10" ht="162">
      <c r="A63" s="18">
        <v>61</v>
      </c>
      <c r="B63" s="19" t="s">
        <v>178</v>
      </c>
      <c r="C63" s="19" t="s">
        <v>179</v>
      </c>
      <c r="D63" s="18" t="s">
        <v>34</v>
      </c>
      <c r="E63" s="18" t="s">
        <v>39</v>
      </c>
      <c r="F63" s="18" t="s">
        <v>180</v>
      </c>
      <c r="G63" s="18" t="s">
        <v>36</v>
      </c>
      <c r="H63" s="18" t="s">
        <v>181</v>
      </c>
      <c r="I63" s="18" t="s">
        <v>37</v>
      </c>
      <c r="J63" s="18"/>
    </row>
    <row r="64" spans="1:10" ht="81">
      <c r="A64" s="18">
        <v>62</v>
      </c>
      <c r="B64" s="19" t="s">
        <v>182</v>
      </c>
      <c r="C64" s="19" t="s">
        <v>183</v>
      </c>
      <c r="D64" s="18" t="s">
        <v>128</v>
      </c>
      <c r="E64" s="18" t="s">
        <v>35</v>
      </c>
      <c r="F64" s="18" t="s">
        <v>184</v>
      </c>
      <c r="G64" s="18" t="s">
        <v>36</v>
      </c>
      <c r="H64" s="18" t="s">
        <v>185</v>
      </c>
      <c r="I64" s="18" t="s">
        <v>37</v>
      </c>
      <c r="J64" s="18"/>
    </row>
    <row r="65" spans="1:10" ht="81">
      <c r="A65" s="18">
        <v>63</v>
      </c>
      <c r="B65" s="19" t="s">
        <v>186</v>
      </c>
      <c r="C65" s="19" t="s">
        <v>187</v>
      </c>
      <c r="D65" s="18" t="s">
        <v>128</v>
      </c>
      <c r="E65" s="18" t="s">
        <v>35</v>
      </c>
      <c r="F65" s="18" t="s">
        <v>582</v>
      </c>
      <c r="G65" s="18" t="s">
        <v>36</v>
      </c>
      <c r="H65" s="18" t="s">
        <v>583</v>
      </c>
      <c r="I65" s="18" t="s">
        <v>37</v>
      </c>
      <c r="J65" s="18"/>
    </row>
    <row r="66" spans="1:10" ht="94.5">
      <c r="A66" s="18">
        <v>64</v>
      </c>
      <c r="B66" s="19" t="s">
        <v>188</v>
      </c>
      <c r="C66" s="19" t="s">
        <v>189</v>
      </c>
      <c r="D66" s="18" t="s">
        <v>128</v>
      </c>
      <c r="E66" s="18" t="s">
        <v>35</v>
      </c>
      <c r="F66" s="18" t="s">
        <v>584</v>
      </c>
      <c r="G66" s="18" t="s">
        <v>36</v>
      </c>
      <c r="H66" s="18" t="s">
        <v>585</v>
      </c>
      <c r="I66" s="18" t="s">
        <v>37</v>
      </c>
      <c r="J66" s="18"/>
    </row>
    <row r="67" spans="1:10" ht="108">
      <c r="A67" s="18">
        <v>65</v>
      </c>
      <c r="B67" s="19" t="s">
        <v>190</v>
      </c>
      <c r="C67" s="19" t="s">
        <v>191</v>
      </c>
      <c r="D67" s="18" t="s">
        <v>50</v>
      </c>
      <c r="E67" s="18" t="s">
        <v>35</v>
      </c>
      <c r="F67" s="18" t="s">
        <v>192</v>
      </c>
      <c r="G67" s="18" t="s">
        <v>36</v>
      </c>
      <c r="H67" s="18" t="s">
        <v>193</v>
      </c>
      <c r="I67" s="18" t="s">
        <v>37</v>
      </c>
      <c r="J67" s="18"/>
    </row>
    <row r="68" spans="1:10" ht="135">
      <c r="A68" s="18">
        <v>66</v>
      </c>
      <c r="B68" s="19" t="s">
        <v>194</v>
      </c>
      <c r="C68" s="19" t="s">
        <v>195</v>
      </c>
      <c r="D68" s="18" t="s">
        <v>34</v>
      </c>
      <c r="E68" s="18" t="s">
        <v>46</v>
      </c>
      <c r="F68" s="18" t="s">
        <v>196</v>
      </c>
      <c r="G68" s="18" t="s">
        <v>36</v>
      </c>
      <c r="H68" s="18" t="s">
        <v>197</v>
      </c>
      <c r="I68" s="18" t="s">
        <v>37</v>
      </c>
      <c r="J68" s="18"/>
    </row>
    <row r="69" spans="1:10" ht="121.5">
      <c r="A69" s="18">
        <v>67</v>
      </c>
      <c r="B69" s="19" t="s">
        <v>198</v>
      </c>
      <c r="C69" s="19" t="s">
        <v>199</v>
      </c>
      <c r="D69" s="18" t="s">
        <v>128</v>
      </c>
      <c r="E69" s="18" t="s">
        <v>35</v>
      </c>
      <c r="F69" s="18" t="s">
        <v>586</v>
      </c>
      <c r="G69" s="18" t="s">
        <v>36</v>
      </c>
      <c r="H69" s="18" t="s">
        <v>587</v>
      </c>
      <c r="I69" s="18" t="s">
        <v>37</v>
      </c>
      <c r="J69" s="18"/>
    </row>
    <row r="70" spans="1:10" ht="108">
      <c r="A70" s="18">
        <v>68</v>
      </c>
      <c r="B70" s="19" t="s">
        <v>200</v>
      </c>
      <c r="C70" s="19" t="s">
        <v>588</v>
      </c>
      <c r="D70" s="18" t="s">
        <v>128</v>
      </c>
      <c r="E70" s="18" t="s">
        <v>39</v>
      </c>
      <c r="F70" s="18" t="s">
        <v>589</v>
      </c>
      <c r="G70" s="18" t="s">
        <v>36</v>
      </c>
      <c r="H70" s="18" t="s">
        <v>590</v>
      </c>
      <c r="I70" s="18" t="s">
        <v>37</v>
      </c>
      <c r="J70" s="18"/>
    </row>
    <row r="71" spans="1:10" ht="108">
      <c r="A71" s="3">
        <v>69</v>
      </c>
      <c r="B71" s="4" t="s">
        <v>201</v>
      </c>
      <c r="C71" s="4" t="s">
        <v>202</v>
      </c>
      <c r="D71" s="5" t="s">
        <v>151</v>
      </c>
      <c r="E71" s="3" t="s">
        <v>65</v>
      </c>
      <c r="F71" s="3" t="s">
        <v>203</v>
      </c>
      <c r="G71" s="3" t="s">
        <v>36</v>
      </c>
      <c r="H71" s="3" t="s">
        <v>204</v>
      </c>
      <c r="I71" s="3" t="s">
        <v>37</v>
      </c>
      <c r="J71" s="3"/>
    </row>
    <row r="72" spans="1:10" ht="81">
      <c r="A72" s="3">
        <v>70</v>
      </c>
      <c r="B72" s="4" t="s">
        <v>205</v>
      </c>
      <c r="C72" s="4" t="s">
        <v>206</v>
      </c>
      <c r="D72" s="5" t="s">
        <v>128</v>
      </c>
      <c r="E72" s="3" t="s">
        <v>35</v>
      </c>
      <c r="F72" s="3" t="s">
        <v>421</v>
      </c>
      <c r="G72" s="3" t="s">
        <v>36</v>
      </c>
      <c r="H72" s="3" t="s">
        <v>422</v>
      </c>
      <c r="I72" s="3" t="s">
        <v>37</v>
      </c>
      <c r="J72" s="3"/>
    </row>
    <row r="73" spans="1:10" ht="81">
      <c r="A73" s="3">
        <v>71</v>
      </c>
      <c r="B73" s="4" t="s">
        <v>207</v>
      </c>
      <c r="C73" s="4" t="s">
        <v>208</v>
      </c>
      <c r="D73" s="5" t="s">
        <v>64</v>
      </c>
      <c r="E73" s="3" t="s">
        <v>35</v>
      </c>
      <c r="F73" s="26" t="s">
        <v>591</v>
      </c>
      <c r="G73" s="3" t="s">
        <v>36</v>
      </c>
      <c r="H73" s="26" t="s">
        <v>592</v>
      </c>
      <c r="I73" s="3" t="s">
        <v>37</v>
      </c>
      <c r="J73" s="3"/>
    </row>
    <row r="74" spans="1:10" ht="162">
      <c r="A74" s="3">
        <v>72</v>
      </c>
      <c r="B74" s="4" t="s">
        <v>209</v>
      </c>
      <c r="C74" s="4" t="s">
        <v>210</v>
      </c>
      <c r="D74" s="5" t="s">
        <v>144</v>
      </c>
      <c r="E74" s="3" t="s">
        <v>35</v>
      </c>
      <c r="F74" s="3" t="s">
        <v>383</v>
      </c>
      <c r="G74" s="3" t="s">
        <v>36</v>
      </c>
      <c r="H74" s="3" t="s">
        <v>384</v>
      </c>
      <c r="I74" s="3" t="s">
        <v>37</v>
      </c>
      <c r="J74" s="3"/>
    </row>
    <row r="75" spans="1:10" ht="121.5">
      <c r="A75" s="3">
        <v>73</v>
      </c>
      <c r="B75" s="4" t="s">
        <v>211</v>
      </c>
      <c r="C75" s="4" t="s">
        <v>212</v>
      </c>
      <c r="D75" s="5" t="s">
        <v>50</v>
      </c>
      <c r="E75" s="3" t="s">
        <v>46</v>
      </c>
      <c r="F75" s="3" t="s">
        <v>385</v>
      </c>
      <c r="G75" s="3" t="s">
        <v>36</v>
      </c>
      <c r="H75" s="3" t="s">
        <v>392</v>
      </c>
      <c r="I75" s="3" t="s">
        <v>37</v>
      </c>
      <c r="J75" s="3"/>
    </row>
    <row r="76" spans="1:10" ht="148.5">
      <c r="A76" s="3">
        <v>74</v>
      </c>
      <c r="B76" s="4" t="s">
        <v>213</v>
      </c>
      <c r="C76" s="4" t="s">
        <v>214</v>
      </c>
      <c r="D76" s="5" t="s">
        <v>50</v>
      </c>
      <c r="E76" s="3" t="s">
        <v>39</v>
      </c>
      <c r="F76" s="3" t="s">
        <v>393</v>
      </c>
      <c r="G76" s="3" t="s">
        <v>36</v>
      </c>
      <c r="H76" s="3" t="s">
        <v>415</v>
      </c>
      <c r="I76" s="3" t="s">
        <v>37</v>
      </c>
      <c r="J76" s="3"/>
    </row>
    <row r="77" spans="1:10" ht="81">
      <c r="A77" s="3">
        <v>75</v>
      </c>
      <c r="B77" s="4" t="s">
        <v>215</v>
      </c>
      <c r="C77" s="4" t="s">
        <v>216</v>
      </c>
      <c r="D77" s="5" t="s">
        <v>151</v>
      </c>
      <c r="E77" s="3" t="s">
        <v>35</v>
      </c>
      <c r="F77" s="3" t="s">
        <v>217</v>
      </c>
      <c r="G77" s="3" t="s">
        <v>36</v>
      </c>
      <c r="H77" s="3" t="s">
        <v>218</v>
      </c>
      <c r="I77" s="3" t="s">
        <v>37</v>
      </c>
      <c r="J77" s="3"/>
    </row>
    <row r="78" spans="1:10" ht="135">
      <c r="A78" s="3">
        <v>76</v>
      </c>
      <c r="B78" s="4" t="s">
        <v>219</v>
      </c>
      <c r="C78" s="4" t="s">
        <v>220</v>
      </c>
      <c r="D78" s="5" t="s">
        <v>128</v>
      </c>
      <c r="E78" s="3" t="s">
        <v>35</v>
      </c>
      <c r="F78" s="3" t="s">
        <v>423</v>
      </c>
      <c r="G78" s="3" t="s">
        <v>36</v>
      </c>
      <c r="H78" s="3" t="s">
        <v>424</v>
      </c>
      <c r="I78" s="3" t="s">
        <v>37</v>
      </c>
      <c r="J78" s="3"/>
    </row>
    <row r="79" spans="1:10" ht="94.5">
      <c r="A79" s="3">
        <v>77</v>
      </c>
      <c r="B79" s="4" t="s">
        <v>221</v>
      </c>
      <c r="C79" s="4" t="s">
        <v>222</v>
      </c>
      <c r="D79" s="5" t="s">
        <v>128</v>
      </c>
      <c r="E79" s="3" t="s">
        <v>35</v>
      </c>
      <c r="F79" s="3" t="s">
        <v>223</v>
      </c>
      <c r="G79" s="3" t="s">
        <v>36</v>
      </c>
      <c r="H79" s="3" t="s">
        <v>224</v>
      </c>
      <c r="I79" s="3" t="s">
        <v>37</v>
      </c>
      <c r="J79" s="3"/>
    </row>
    <row r="80" spans="1:10" ht="150" customHeight="1">
      <c r="A80" s="3">
        <v>78</v>
      </c>
      <c r="B80" s="4" t="s">
        <v>225</v>
      </c>
      <c r="C80" s="4" t="s">
        <v>226</v>
      </c>
      <c r="D80" s="5" t="s">
        <v>128</v>
      </c>
      <c r="E80" s="3" t="s">
        <v>39</v>
      </c>
      <c r="F80" s="3" t="s">
        <v>472</v>
      </c>
      <c r="G80" s="3" t="s">
        <v>36</v>
      </c>
      <c r="H80" s="3" t="s">
        <v>227</v>
      </c>
      <c r="I80" s="3" t="s">
        <v>37</v>
      </c>
      <c r="J80" s="3"/>
    </row>
    <row r="81" spans="1:10" ht="108">
      <c r="A81" s="3">
        <v>79</v>
      </c>
      <c r="B81" s="4" t="s">
        <v>228</v>
      </c>
      <c r="C81" s="4" t="s">
        <v>229</v>
      </c>
      <c r="D81" s="5" t="s">
        <v>34</v>
      </c>
      <c r="E81" s="3" t="s">
        <v>39</v>
      </c>
      <c r="F81" s="3" t="s">
        <v>431</v>
      </c>
      <c r="G81" s="3" t="s">
        <v>36</v>
      </c>
      <c r="H81" s="3" t="s">
        <v>432</v>
      </c>
      <c r="I81" s="3" t="s">
        <v>37</v>
      </c>
      <c r="J81" s="3"/>
    </row>
    <row r="82" spans="1:10" ht="216">
      <c r="A82" s="3">
        <v>80</v>
      </c>
      <c r="B82" s="4" t="s">
        <v>230</v>
      </c>
      <c r="C82" s="4" t="s">
        <v>231</v>
      </c>
      <c r="D82" s="5" t="s">
        <v>144</v>
      </c>
      <c r="E82" s="3" t="s">
        <v>39</v>
      </c>
      <c r="F82" s="3" t="s">
        <v>473</v>
      </c>
      <c r="G82" s="3" t="s">
        <v>36</v>
      </c>
      <c r="H82" s="3" t="s">
        <v>474</v>
      </c>
      <c r="I82" s="3" t="s">
        <v>37</v>
      </c>
      <c r="J82" s="3"/>
    </row>
    <row r="83" spans="1:10" ht="202.5">
      <c r="A83" s="3">
        <v>81</v>
      </c>
      <c r="B83" s="4" t="s">
        <v>232</v>
      </c>
      <c r="C83" s="4" t="s">
        <v>233</v>
      </c>
      <c r="D83" s="5" t="s">
        <v>64</v>
      </c>
      <c r="E83" s="3" t="s">
        <v>35</v>
      </c>
      <c r="F83" s="3" t="s">
        <v>435</v>
      </c>
      <c r="G83" s="3" t="s">
        <v>36</v>
      </c>
      <c r="H83" s="3" t="s">
        <v>436</v>
      </c>
      <c r="I83" s="3" t="s">
        <v>37</v>
      </c>
      <c r="J83" s="3"/>
    </row>
    <row r="84" spans="1:10" ht="148.5">
      <c r="A84" s="3">
        <v>82</v>
      </c>
      <c r="B84" s="4" t="s">
        <v>234</v>
      </c>
      <c r="C84" s="4" t="s">
        <v>235</v>
      </c>
      <c r="D84" s="5" t="s">
        <v>64</v>
      </c>
      <c r="E84" s="3" t="s">
        <v>65</v>
      </c>
      <c r="F84" s="3" t="s">
        <v>437</v>
      </c>
      <c r="G84" s="3" t="s">
        <v>110</v>
      </c>
      <c r="H84" s="3" t="s">
        <v>37</v>
      </c>
      <c r="I84" s="3" t="s">
        <v>37</v>
      </c>
      <c r="J84" s="3"/>
    </row>
    <row r="85" spans="1:10" ht="285" customHeight="1">
      <c r="A85" s="3">
        <v>83</v>
      </c>
      <c r="B85" s="4" t="s">
        <v>236</v>
      </c>
      <c r="C85" s="4" t="s">
        <v>237</v>
      </c>
      <c r="D85" s="5" t="s">
        <v>128</v>
      </c>
      <c r="E85" s="3" t="s">
        <v>35</v>
      </c>
      <c r="F85" s="3" t="s">
        <v>438</v>
      </c>
      <c r="G85" s="3" t="s">
        <v>36</v>
      </c>
      <c r="H85" s="3" t="s">
        <v>439</v>
      </c>
      <c r="I85" s="3" t="s">
        <v>37</v>
      </c>
      <c r="J85" s="3"/>
    </row>
    <row r="86" spans="1:10" ht="121.5">
      <c r="A86" s="3">
        <v>84</v>
      </c>
      <c r="B86" s="4" t="s">
        <v>238</v>
      </c>
      <c r="C86" s="4" t="s">
        <v>239</v>
      </c>
      <c r="D86" s="5" t="s">
        <v>64</v>
      </c>
      <c r="E86" s="3" t="s">
        <v>240</v>
      </c>
      <c r="F86" s="3" t="s">
        <v>241</v>
      </c>
      <c r="G86" s="3" t="s">
        <v>36</v>
      </c>
      <c r="H86" s="3" t="s">
        <v>242</v>
      </c>
      <c r="I86" s="3" t="s">
        <v>37</v>
      </c>
      <c r="J86" s="3"/>
    </row>
    <row r="87" spans="1:10" ht="162">
      <c r="A87" s="3">
        <v>85</v>
      </c>
      <c r="B87" s="4" t="s">
        <v>243</v>
      </c>
      <c r="C87" s="4" t="s">
        <v>244</v>
      </c>
      <c r="D87" s="5" t="s">
        <v>128</v>
      </c>
      <c r="E87" s="3" t="s">
        <v>39</v>
      </c>
      <c r="F87" s="3" t="s">
        <v>475</v>
      </c>
      <c r="G87" s="3" t="s">
        <v>36</v>
      </c>
      <c r="H87" s="3" t="s">
        <v>440</v>
      </c>
      <c r="I87" s="3" t="s">
        <v>37</v>
      </c>
      <c r="J87" s="3"/>
    </row>
    <row r="88" spans="1:10" ht="121.5">
      <c r="A88" s="3">
        <v>86</v>
      </c>
      <c r="B88" s="4" t="s">
        <v>245</v>
      </c>
      <c r="C88" s="4" t="s">
        <v>246</v>
      </c>
      <c r="D88" s="5" t="s">
        <v>50</v>
      </c>
      <c r="E88" s="3" t="s">
        <v>39</v>
      </c>
      <c r="F88" s="3" t="s">
        <v>433</v>
      </c>
      <c r="G88" s="3" t="s">
        <v>36</v>
      </c>
      <c r="H88" s="3" t="s">
        <v>394</v>
      </c>
      <c r="I88" s="3" t="s">
        <v>37</v>
      </c>
      <c r="J88" s="3"/>
    </row>
    <row r="89" spans="1:10" ht="229.5">
      <c r="A89" s="3">
        <v>87</v>
      </c>
      <c r="B89" s="4" t="s">
        <v>247</v>
      </c>
      <c r="C89" s="4" t="s">
        <v>248</v>
      </c>
      <c r="D89" s="5" t="s">
        <v>50</v>
      </c>
      <c r="E89" s="3" t="s">
        <v>39</v>
      </c>
      <c r="F89" s="3" t="s">
        <v>249</v>
      </c>
      <c r="G89" s="3" t="s">
        <v>36</v>
      </c>
      <c r="H89" s="3" t="s">
        <v>250</v>
      </c>
      <c r="I89" s="3" t="s">
        <v>37</v>
      </c>
      <c r="J89" s="3"/>
    </row>
    <row r="90" spans="1:10" ht="81">
      <c r="A90" s="3">
        <v>88</v>
      </c>
      <c r="B90" s="4" t="s">
        <v>251</v>
      </c>
      <c r="C90" s="4" t="s">
        <v>252</v>
      </c>
      <c r="D90" s="5" t="s">
        <v>128</v>
      </c>
      <c r="E90" s="3" t="s">
        <v>39</v>
      </c>
      <c r="F90" s="3" t="s">
        <v>441</v>
      </c>
      <c r="G90" s="3" t="s">
        <v>36</v>
      </c>
      <c r="H90" s="3" t="s">
        <v>442</v>
      </c>
      <c r="I90" s="3" t="s">
        <v>37</v>
      </c>
      <c r="J90" s="3"/>
    </row>
    <row r="91" spans="1:10" ht="135">
      <c r="A91" s="3">
        <v>89</v>
      </c>
      <c r="B91" s="4" t="s">
        <v>253</v>
      </c>
      <c r="C91" s="4" t="s">
        <v>254</v>
      </c>
      <c r="D91" s="5" t="s">
        <v>151</v>
      </c>
      <c r="E91" s="3" t="s">
        <v>35</v>
      </c>
      <c r="F91" s="3" t="s">
        <v>395</v>
      </c>
      <c r="G91" s="3" t="s">
        <v>36</v>
      </c>
      <c r="H91" s="3" t="s">
        <v>255</v>
      </c>
      <c r="I91" s="3" t="s">
        <v>37</v>
      </c>
      <c r="J91" s="3"/>
    </row>
    <row r="92" spans="1:10" ht="81">
      <c r="A92" s="3">
        <v>90</v>
      </c>
      <c r="B92" s="4" t="s">
        <v>256</v>
      </c>
      <c r="C92" s="4" t="s">
        <v>257</v>
      </c>
      <c r="D92" s="5" t="s">
        <v>128</v>
      </c>
      <c r="E92" s="3" t="s">
        <v>46</v>
      </c>
      <c r="F92" s="3" t="s">
        <v>443</v>
      </c>
      <c r="G92" s="3" t="s">
        <v>36</v>
      </c>
      <c r="H92" s="3" t="s">
        <v>444</v>
      </c>
      <c r="I92" s="3" t="s">
        <v>37</v>
      </c>
      <c r="J92" s="3"/>
    </row>
    <row r="93" spans="1:10" ht="282" customHeight="1">
      <c r="A93" s="3">
        <v>91</v>
      </c>
      <c r="B93" s="4" t="s">
        <v>258</v>
      </c>
      <c r="C93" s="4" t="s">
        <v>259</v>
      </c>
      <c r="D93" s="5" t="s">
        <v>128</v>
      </c>
      <c r="E93" s="3" t="s">
        <v>35</v>
      </c>
      <c r="F93" s="3" t="s">
        <v>445</v>
      </c>
      <c r="G93" s="3" t="s">
        <v>36</v>
      </c>
      <c r="H93" s="3" t="s">
        <v>446</v>
      </c>
      <c r="I93" s="3" t="s">
        <v>37</v>
      </c>
      <c r="J93" s="3"/>
    </row>
    <row r="94" spans="1:10" ht="162">
      <c r="A94" s="3">
        <v>92</v>
      </c>
      <c r="B94" s="4" t="s">
        <v>260</v>
      </c>
      <c r="C94" s="4" t="s">
        <v>261</v>
      </c>
      <c r="D94" s="5" t="s">
        <v>128</v>
      </c>
      <c r="E94" s="3" t="s">
        <v>65</v>
      </c>
      <c r="F94" s="3" t="s">
        <v>452</v>
      </c>
      <c r="G94" s="3" t="s">
        <v>36</v>
      </c>
      <c r="H94" s="3" t="s">
        <v>453</v>
      </c>
      <c r="I94" s="3" t="s">
        <v>37</v>
      </c>
      <c r="J94" s="3"/>
    </row>
    <row r="95" spans="1:10" ht="108">
      <c r="A95" s="3">
        <v>93</v>
      </c>
      <c r="B95" s="4" t="s">
        <v>262</v>
      </c>
      <c r="C95" s="4" t="s">
        <v>263</v>
      </c>
      <c r="D95" s="5" t="s">
        <v>64</v>
      </c>
      <c r="E95" s="3" t="s">
        <v>35</v>
      </c>
      <c r="F95" s="3" t="s">
        <v>264</v>
      </c>
      <c r="G95" s="3" t="s">
        <v>36</v>
      </c>
      <c r="H95" s="3" t="s">
        <v>265</v>
      </c>
      <c r="I95" s="3" t="s">
        <v>37</v>
      </c>
      <c r="J95" s="3"/>
    </row>
    <row r="96" spans="1:10" ht="108">
      <c r="A96" s="3">
        <v>94</v>
      </c>
      <c r="B96" s="4" t="s">
        <v>266</v>
      </c>
      <c r="C96" s="4" t="s">
        <v>267</v>
      </c>
      <c r="D96" s="5" t="s">
        <v>64</v>
      </c>
      <c r="E96" s="3" t="s">
        <v>39</v>
      </c>
      <c r="F96" s="3" t="s">
        <v>476</v>
      </c>
      <c r="G96" s="3" t="s">
        <v>36</v>
      </c>
      <c r="H96" s="3" t="s">
        <v>268</v>
      </c>
      <c r="I96" s="3" t="s">
        <v>37</v>
      </c>
      <c r="J96" s="3"/>
    </row>
    <row r="97" spans="1:10" ht="108">
      <c r="A97" s="3">
        <v>95</v>
      </c>
      <c r="B97" s="4" t="s">
        <v>269</v>
      </c>
      <c r="C97" s="4" t="s">
        <v>270</v>
      </c>
      <c r="D97" s="5" t="s">
        <v>151</v>
      </c>
      <c r="E97" s="3" t="s">
        <v>35</v>
      </c>
      <c r="F97" s="3" t="s">
        <v>425</v>
      </c>
      <c r="G97" s="3" t="s">
        <v>36</v>
      </c>
      <c r="H97" s="3" t="s">
        <v>426</v>
      </c>
      <c r="I97" s="3" t="s">
        <v>37</v>
      </c>
      <c r="J97" s="3"/>
    </row>
    <row r="98" spans="1:10" ht="94.5">
      <c r="A98" s="3">
        <v>96</v>
      </c>
      <c r="B98" s="4" t="s">
        <v>271</v>
      </c>
      <c r="C98" s="4" t="s">
        <v>272</v>
      </c>
      <c r="D98" s="5" t="s">
        <v>34</v>
      </c>
      <c r="E98" s="3" t="s">
        <v>39</v>
      </c>
      <c r="F98" s="3" t="s">
        <v>416</v>
      </c>
      <c r="G98" s="3" t="s">
        <v>36</v>
      </c>
      <c r="H98" s="3" t="s">
        <v>417</v>
      </c>
      <c r="I98" s="3" t="s">
        <v>37</v>
      </c>
      <c r="J98" s="3"/>
    </row>
    <row r="99" spans="1:10" ht="162">
      <c r="A99" s="3">
        <v>97</v>
      </c>
      <c r="B99" s="4" t="s">
        <v>273</v>
      </c>
      <c r="C99" s="4" t="s">
        <v>274</v>
      </c>
      <c r="D99" s="5" t="s">
        <v>166</v>
      </c>
      <c r="E99" s="3" t="s">
        <v>65</v>
      </c>
      <c r="F99" s="3" t="s">
        <v>454</v>
      </c>
      <c r="G99" s="3" t="s">
        <v>110</v>
      </c>
      <c r="H99" s="3" t="s">
        <v>37</v>
      </c>
      <c r="I99" s="3" t="s">
        <v>37</v>
      </c>
      <c r="J99" s="3"/>
    </row>
    <row r="100" spans="1:10" ht="114" customHeight="1">
      <c r="A100" s="3">
        <v>98</v>
      </c>
      <c r="B100" s="4" t="s">
        <v>275</v>
      </c>
      <c r="C100" s="4" t="s">
        <v>276</v>
      </c>
      <c r="D100" s="5" t="s">
        <v>128</v>
      </c>
      <c r="E100" s="3" t="s">
        <v>35</v>
      </c>
      <c r="F100" s="3" t="s">
        <v>455</v>
      </c>
      <c r="G100" s="3" t="s">
        <v>36</v>
      </c>
      <c r="H100" s="3" t="s">
        <v>456</v>
      </c>
      <c r="I100" s="3" t="s">
        <v>37</v>
      </c>
      <c r="J100" s="3"/>
    </row>
    <row r="101" spans="1:10" ht="162">
      <c r="A101" s="3">
        <v>99</v>
      </c>
      <c r="B101" s="4" t="s">
        <v>277</v>
      </c>
      <c r="C101" s="4" t="s">
        <v>278</v>
      </c>
      <c r="D101" s="5" t="s">
        <v>50</v>
      </c>
      <c r="E101" s="3" t="s">
        <v>46</v>
      </c>
      <c r="F101" s="3" t="s">
        <v>279</v>
      </c>
      <c r="G101" s="3" t="s">
        <v>110</v>
      </c>
      <c r="H101" s="3" t="s">
        <v>37</v>
      </c>
      <c r="I101" s="3" t="s">
        <v>37</v>
      </c>
      <c r="J101" s="3"/>
    </row>
    <row r="102" spans="1:10" ht="162">
      <c r="A102" s="3">
        <v>100</v>
      </c>
      <c r="B102" s="4" t="s">
        <v>280</v>
      </c>
      <c r="C102" s="4" t="s">
        <v>281</v>
      </c>
      <c r="D102" s="5" t="s">
        <v>128</v>
      </c>
      <c r="E102" s="3" t="s">
        <v>35</v>
      </c>
      <c r="F102" s="3" t="s">
        <v>457</v>
      </c>
      <c r="G102" s="3" t="s">
        <v>36</v>
      </c>
      <c r="H102" s="3" t="s">
        <v>458</v>
      </c>
      <c r="I102" s="3" t="s">
        <v>37</v>
      </c>
      <c r="J102" s="3"/>
    </row>
    <row r="103" spans="1:10" ht="94.5">
      <c r="A103" s="3">
        <v>101</v>
      </c>
      <c r="B103" s="4" t="s">
        <v>282</v>
      </c>
      <c r="C103" s="4" t="s">
        <v>283</v>
      </c>
      <c r="D103" s="5" t="s">
        <v>50</v>
      </c>
      <c r="E103" s="3" t="s">
        <v>46</v>
      </c>
      <c r="F103" s="3" t="s">
        <v>434</v>
      </c>
      <c r="G103" s="3" t="s">
        <v>36</v>
      </c>
      <c r="H103" s="3" t="s">
        <v>284</v>
      </c>
      <c r="I103" s="3" t="s">
        <v>37</v>
      </c>
      <c r="J103" s="3"/>
    </row>
    <row r="104" spans="1:10" ht="67.5">
      <c r="A104" s="3">
        <v>102</v>
      </c>
      <c r="B104" s="4" t="s">
        <v>285</v>
      </c>
      <c r="C104" s="4" t="s">
        <v>286</v>
      </c>
      <c r="D104" s="5" t="s">
        <v>151</v>
      </c>
      <c r="E104" s="3" t="s">
        <v>65</v>
      </c>
      <c r="F104" s="3" t="s">
        <v>396</v>
      </c>
      <c r="G104" s="3" t="s">
        <v>36</v>
      </c>
      <c r="H104" s="3" t="s">
        <v>287</v>
      </c>
      <c r="I104" s="3" t="s">
        <v>37</v>
      </c>
      <c r="J104" s="3"/>
    </row>
    <row r="105" spans="1:10" ht="162">
      <c r="A105" s="3">
        <v>103</v>
      </c>
      <c r="B105" s="4" t="s">
        <v>288</v>
      </c>
      <c r="C105" s="4" t="s">
        <v>289</v>
      </c>
      <c r="D105" s="5" t="s">
        <v>128</v>
      </c>
      <c r="E105" s="3" t="s">
        <v>39</v>
      </c>
      <c r="F105" s="3" t="s">
        <v>477</v>
      </c>
      <c r="G105" s="3" t="s">
        <v>36</v>
      </c>
      <c r="H105" s="3" t="s">
        <v>478</v>
      </c>
      <c r="I105" s="3" t="s">
        <v>37</v>
      </c>
      <c r="J105" s="3"/>
    </row>
    <row r="106" spans="1:10" ht="67.5">
      <c r="A106" s="3">
        <v>104</v>
      </c>
      <c r="B106" s="4" t="s">
        <v>290</v>
      </c>
      <c r="C106" s="4" t="s">
        <v>291</v>
      </c>
      <c r="D106" s="5" t="s">
        <v>34</v>
      </c>
      <c r="E106" s="3" t="s">
        <v>51</v>
      </c>
      <c r="F106" s="3" t="s">
        <v>459</v>
      </c>
      <c r="G106" s="3" t="s">
        <v>36</v>
      </c>
      <c r="H106" s="3" t="s">
        <v>292</v>
      </c>
      <c r="I106" s="3" t="s">
        <v>37</v>
      </c>
      <c r="J106" s="3"/>
    </row>
    <row r="107" spans="1:10" ht="121.5">
      <c r="A107" s="3">
        <v>105</v>
      </c>
      <c r="B107" s="4" t="s">
        <v>293</v>
      </c>
      <c r="C107" s="4" t="s">
        <v>294</v>
      </c>
      <c r="D107" s="5" t="s">
        <v>295</v>
      </c>
      <c r="E107" s="3" t="s">
        <v>35</v>
      </c>
      <c r="F107" s="3" t="s">
        <v>492</v>
      </c>
      <c r="G107" s="3" t="s">
        <v>36</v>
      </c>
      <c r="H107" s="3" t="s">
        <v>493</v>
      </c>
      <c r="I107" s="3" t="s">
        <v>37</v>
      </c>
      <c r="J107" s="3"/>
    </row>
    <row r="108" spans="1:10" ht="108">
      <c r="A108" s="3">
        <v>106</v>
      </c>
      <c r="B108" s="4" t="s">
        <v>296</v>
      </c>
      <c r="C108" s="4" t="s">
        <v>297</v>
      </c>
      <c r="D108" s="5" t="s">
        <v>122</v>
      </c>
      <c r="E108" s="3" t="s">
        <v>51</v>
      </c>
      <c r="F108" s="3" t="s">
        <v>397</v>
      </c>
      <c r="G108" s="3" t="s">
        <v>36</v>
      </c>
      <c r="H108" s="3" t="s">
        <v>398</v>
      </c>
      <c r="I108" s="3" t="s">
        <v>37</v>
      </c>
      <c r="J108" s="3"/>
    </row>
    <row r="109" spans="1:10" ht="292.5" customHeight="1">
      <c r="A109" s="3">
        <v>107</v>
      </c>
      <c r="B109" s="4" t="s">
        <v>298</v>
      </c>
      <c r="C109" s="4" t="s">
        <v>299</v>
      </c>
      <c r="D109" s="5" t="s">
        <v>300</v>
      </c>
      <c r="E109" s="3" t="s">
        <v>35</v>
      </c>
      <c r="F109" s="3" t="s">
        <v>460</v>
      </c>
      <c r="G109" s="3" t="s">
        <v>36</v>
      </c>
      <c r="H109" s="3" t="s">
        <v>461</v>
      </c>
      <c r="I109" s="3" t="s">
        <v>37</v>
      </c>
      <c r="J109" s="3"/>
    </row>
    <row r="110" spans="1:10" ht="337.5">
      <c r="A110" s="3">
        <v>108</v>
      </c>
      <c r="B110" s="4" t="s">
        <v>301</v>
      </c>
      <c r="C110" s="4" t="s">
        <v>302</v>
      </c>
      <c r="D110" s="5" t="s">
        <v>128</v>
      </c>
      <c r="E110" s="3" t="s">
        <v>35</v>
      </c>
      <c r="F110" s="3" t="s">
        <v>479</v>
      </c>
      <c r="G110" s="3" t="s">
        <v>36</v>
      </c>
      <c r="H110" s="3" t="s">
        <v>480</v>
      </c>
      <c r="I110" s="3" t="s">
        <v>37</v>
      </c>
      <c r="J110" s="3"/>
    </row>
    <row r="111" spans="1:10" ht="81">
      <c r="A111" s="3">
        <v>109</v>
      </c>
      <c r="B111" s="4" t="s">
        <v>303</v>
      </c>
      <c r="C111" s="4" t="s">
        <v>304</v>
      </c>
      <c r="D111" s="5" t="s">
        <v>34</v>
      </c>
      <c r="E111" s="3" t="s">
        <v>35</v>
      </c>
      <c r="F111" s="3" t="s">
        <v>305</v>
      </c>
      <c r="G111" s="3" t="s">
        <v>36</v>
      </c>
      <c r="H111" s="3" t="s">
        <v>306</v>
      </c>
      <c r="I111" s="3" t="s">
        <v>37</v>
      </c>
      <c r="J111" s="3"/>
    </row>
    <row r="112" spans="1:10" ht="405">
      <c r="A112" s="3">
        <v>110</v>
      </c>
      <c r="B112" s="4" t="s">
        <v>307</v>
      </c>
      <c r="C112" s="4" t="s">
        <v>308</v>
      </c>
      <c r="D112" s="5" t="s">
        <v>64</v>
      </c>
      <c r="E112" s="3" t="s">
        <v>35</v>
      </c>
      <c r="F112" s="3" t="s">
        <v>481</v>
      </c>
      <c r="G112" s="3" t="s">
        <v>110</v>
      </c>
      <c r="H112" s="3" t="s">
        <v>37</v>
      </c>
      <c r="I112" s="3" t="s">
        <v>37</v>
      </c>
      <c r="J112" s="3"/>
    </row>
    <row r="113" spans="1:10" ht="127.5" customHeight="1">
      <c r="A113" s="3">
        <v>111</v>
      </c>
      <c r="B113" s="4" t="s">
        <v>309</v>
      </c>
      <c r="C113" s="4" t="s">
        <v>310</v>
      </c>
      <c r="D113" s="5" t="s">
        <v>151</v>
      </c>
      <c r="E113" s="3" t="s">
        <v>35</v>
      </c>
      <c r="F113" s="3" t="s">
        <v>484</v>
      </c>
      <c r="G113" s="3" t="s">
        <v>36</v>
      </c>
      <c r="H113" s="3" t="s">
        <v>485</v>
      </c>
      <c r="I113" s="3" t="s">
        <v>37</v>
      </c>
      <c r="J113" s="3"/>
    </row>
    <row r="114" spans="1:10" ht="108">
      <c r="A114" s="3">
        <v>112</v>
      </c>
      <c r="B114" s="4" t="s">
        <v>311</v>
      </c>
      <c r="C114" s="4" t="s">
        <v>312</v>
      </c>
      <c r="D114" s="5" t="s">
        <v>82</v>
      </c>
      <c r="E114" s="3" t="s">
        <v>46</v>
      </c>
      <c r="F114" s="3" t="s">
        <v>313</v>
      </c>
      <c r="G114" s="3" t="s">
        <v>36</v>
      </c>
      <c r="H114" s="3" t="s">
        <v>486</v>
      </c>
      <c r="I114" s="3" t="s">
        <v>37</v>
      </c>
      <c r="J114" s="3"/>
    </row>
    <row r="115" spans="1:10" ht="67.5">
      <c r="A115" s="3">
        <v>113</v>
      </c>
      <c r="B115" s="4" t="s">
        <v>314</v>
      </c>
      <c r="C115" s="4" t="s">
        <v>315</v>
      </c>
      <c r="D115" s="5" t="s">
        <v>50</v>
      </c>
      <c r="E115" s="3" t="s">
        <v>35</v>
      </c>
      <c r="F115" s="3" t="s">
        <v>399</v>
      </c>
      <c r="G115" s="3" t="s">
        <v>36</v>
      </c>
      <c r="H115" s="3" t="s">
        <v>400</v>
      </c>
      <c r="I115" s="3" t="s">
        <v>37</v>
      </c>
      <c r="J115" s="3"/>
    </row>
    <row r="116" spans="1:10" ht="67.5">
      <c r="A116" s="3">
        <v>114</v>
      </c>
      <c r="B116" s="4" t="s">
        <v>316</v>
      </c>
      <c r="C116" s="4" t="s">
        <v>317</v>
      </c>
      <c r="D116" s="5" t="s">
        <v>144</v>
      </c>
      <c r="E116" s="3" t="s">
        <v>39</v>
      </c>
      <c r="F116" s="3" t="s">
        <v>487</v>
      </c>
      <c r="G116" s="3" t="s">
        <v>36</v>
      </c>
      <c r="H116" s="3" t="s">
        <v>488</v>
      </c>
      <c r="I116" s="3" t="s">
        <v>37</v>
      </c>
      <c r="J116" s="3"/>
    </row>
    <row r="117" spans="1:10" ht="148.5">
      <c r="A117" s="3">
        <v>115</v>
      </c>
      <c r="B117" s="4" t="s">
        <v>318</v>
      </c>
      <c r="C117" s="4" t="s">
        <v>319</v>
      </c>
      <c r="D117" s="5" t="s">
        <v>50</v>
      </c>
      <c r="E117" s="3" t="s">
        <v>35</v>
      </c>
      <c r="F117" s="3" t="s">
        <v>418</v>
      </c>
      <c r="G117" s="3" t="s">
        <v>36</v>
      </c>
      <c r="H117" s="3" t="s">
        <v>401</v>
      </c>
      <c r="I117" s="3" t="s">
        <v>37</v>
      </c>
      <c r="J117" s="3"/>
    </row>
    <row r="118" spans="1:10" ht="162">
      <c r="A118" s="3">
        <v>116</v>
      </c>
      <c r="B118" s="4" t="s">
        <v>320</v>
      </c>
      <c r="C118" s="4" t="s">
        <v>321</v>
      </c>
      <c r="D118" s="5" t="s">
        <v>50</v>
      </c>
      <c r="E118" s="3" t="s">
        <v>35</v>
      </c>
      <c r="F118" s="3" t="s">
        <v>402</v>
      </c>
      <c r="G118" s="3" t="s">
        <v>36</v>
      </c>
      <c r="H118" s="3" t="s">
        <v>401</v>
      </c>
      <c r="I118" s="3" t="s">
        <v>37</v>
      </c>
      <c r="J118" s="3"/>
    </row>
    <row r="119" spans="1:10" ht="175.5">
      <c r="A119" s="3">
        <v>117</v>
      </c>
      <c r="B119" s="4" t="s">
        <v>322</v>
      </c>
      <c r="C119" s="4" t="s">
        <v>323</v>
      </c>
      <c r="D119" s="5" t="s">
        <v>122</v>
      </c>
      <c r="E119" s="3" t="s">
        <v>51</v>
      </c>
      <c r="F119" s="3" t="s">
        <v>489</v>
      </c>
      <c r="G119" s="3" t="s">
        <v>36</v>
      </c>
      <c r="H119" s="3" t="s">
        <v>449</v>
      </c>
      <c r="I119" s="3" t="s">
        <v>37</v>
      </c>
      <c r="J119" s="3"/>
    </row>
    <row r="120" spans="1:10" ht="67.5">
      <c r="A120" s="3">
        <v>118</v>
      </c>
      <c r="B120" s="4" t="s">
        <v>324</v>
      </c>
      <c r="C120" s="4" t="s">
        <v>325</v>
      </c>
      <c r="D120" s="5" t="s">
        <v>82</v>
      </c>
      <c r="E120" s="3" t="s">
        <v>35</v>
      </c>
      <c r="F120" s="3" t="s">
        <v>326</v>
      </c>
      <c r="G120" s="3" t="s">
        <v>36</v>
      </c>
      <c r="H120" s="3" t="s">
        <v>327</v>
      </c>
      <c r="I120" s="3" t="s">
        <v>37</v>
      </c>
      <c r="J120" s="3"/>
    </row>
    <row r="121" spans="1:10" ht="162">
      <c r="A121" s="3">
        <v>119</v>
      </c>
      <c r="B121" s="4" t="s">
        <v>328</v>
      </c>
      <c r="C121" s="4" t="s">
        <v>329</v>
      </c>
      <c r="D121" s="5" t="s">
        <v>34</v>
      </c>
      <c r="E121" s="3" t="s">
        <v>51</v>
      </c>
      <c r="F121" s="3" t="s">
        <v>490</v>
      </c>
      <c r="G121" s="3" t="s">
        <v>36</v>
      </c>
      <c r="H121" s="3" t="s">
        <v>450</v>
      </c>
      <c r="I121" s="3" t="s">
        <v>37</v>
      </c>
      <c r="J121" s="3"/>
    </row>
    <row r="122" spans="1:10" ht="108">
      <c r="A122" s="3">
        <v>120</v>
      </c>
      <c r="B122" s="4" t="s">
        <v>330</v>
      </c>
      <c r="C122" s="4" t="s">
        <v>331</v>
      </c>
      <c r="D122" s="5" t="s">
        <v>82</v>
      </c>
      <c r="E122" s="3" t="s">
        <v>35</v>
      </c>
      <c r="F122" s="3" t="s">
        <v>491</v>
      </c>
      <c r="G122" s="3" t="s">
        <v>36</v>
      </c>
      <c r="H122" s="3" t="s">
        <v>332</v>
      </c>
      <c r="I122" s="3" t="s">
        <v>37</v>
      </c>
      <c r="J122" s="3"/>
    </row>
    <row r="123" spans="1:10" ht="121.5">
      <c r="A123" s="3">
        <v>121</v>
      </c>
      <c r="B123" s="4" t="s">
        <v>333</v>
      </c>
      <c r="C123" s="4" t="s">
        <v>334</v>
      </c>
      <c r="D123" s="5" t="s">
        <v>295</v>
      </c>
      <c r="E123" s="3" t="s">
        <v>51</v>
      </c>
      <c r="F123" s="3" t="s">
        <v>335</v>
      </c>
      <c r="G123" s="3" t="s">
        <v>36</v>
      </c>
      <c r="H123" s="3" t="s">
        <v>494</v>
      </c>
      <c r="I123" s="3" t="s">
        <v>37</v>
      </c>
      <c r="J123" s="3"/>
    </row>
    <row r="124" spans="1:10" ht="121.5">
      <c r="A124" s="3">
        <v>122</v>
      </c>
      <c r="B124" s="4" t="s">
        <v>336</v>
      </c>
      <c r="C124" s="4" t="s">
        <v>337</v>
      </c>
      <c r="D124" s="5" t="s">
        <v>34</v>
      </c>
      <c r="E124" s="3" t="s">
        <v>35</v>
      </c>
      <c r="F124" s="3" t="s">
        <v>419</v>
      </c>
      <c r="G124" s="3" t="s">
        <v>36</v>
      </c>
      <c r="H124" s="3" t="s">
        <v>420</v>
      </c>
      <c r="I124" s="3" t="s">
        <v>37</v>
      </c>
      <c r="J124" s="3"/>
    </row>
    <row r="125" spans="1:10" ht="121.5">
      <c r="A125" s="3">
        <v>123</v>
      </c>
      <c r="B125" s="4" t="s">
        <v>338</v>
      </c>
      <c r="C125" s="4" t="s">
        <v>339</v>
      </c>
      <c r="D125" s="5" t="s">
        <v>128</v>
      </c>
      <c r="E125" s="3" t="s">
        <v>65</v>
      </c>
      <c r="F125" s="3" t="s">
        <v>482</v>
      </c>
      <c r="G125" s="3" t="s">
        <v>110</v>
      </c>
      <c r="H125" s="3" t="s">
        <v>37</v>
      </c>
      <c r="I125" s="3" t="s">
        <v>37</v>
      </c>
      <c r="J125" s="3"/>
    </row>
    <row r="126" spans="1:10" ht="123" customHeight="1">
      <c r="A126" s="3">
        <v>124</v>
      </c>
      <c r="B126" s="4" t="s">
        <v>340</v>
      </c>
      <c r="C126" s="4" t="s">
        <v>341</v>
      </c>
      <c r="D126" s="5" t="s">
        <v>151</v>
      </c>
      <c r="E126" s="3" t="s">
        <v>35</v>
      </c>
      <c r="F126" s="3" t="s">
        <v>484</v>
      </c>
      <c r="G126" s="3" t="s">
        <v>36</v>
      </c>
      <c r="H126" s="3" t="s">
        <v>485</v>
      </c>
      <c r="I126" s="3" t="s">
        <v>37</v>
      </c>
      <c r="J126" s="3"/>
    </row>
    <row r="127" spans="1:10" ht="216">
      <c r="A127" s="3">
        <v>125</v>
      </c>
      <c r="B127" s="4" t="s">
        <v>342</v>
      </c>
      <c r="C127" s="4" t="s">
        <v>343</v>
      </c>
      <c r="D127" s="5" t="s">
        <v>300</v>
      </c>
      <c r="E127" s="3" t="s">
        <v>46</v>
      </c>
      <c r="F127" s="3" t="s">
        <v>344</v>
      </c>
      <c r="G127" s="3" t="s">
        <v>36</v>
      </c>
      <c r="H127" s="3" t="s">
        <v>345</v>
      </c>
      <c r="I127" s="3" t="s">
        <v>37</v>
      </c>
      <c r="J127" s="3"/>
    </row>
    <row r="128" spans="1:10" ht="117.75" customHeight="1">
      <c r="A128" s="3">
        <v>126</v>
      </c>
      <c r="B128" s="4" t="s">
        <v>346</v>
      </c>
      <c r="C128" s="4" t="s">
        <v>347</v>
      </c>
      <c r="D128" s="5" t="s">
        <v>50</v>
      </c>
      <c r="E128" s="3" t="s">
        <v>35</v>
      </c>
      <c r="F128" s="3" t="s">
        <v>403</v>
      </c>
      <c r="G128" s="3" t="s">
        <v>36</v>
      </c>
      <c r="H128" s="3" t="s">
        <v>495</v>
      </c>
      <c r="I128" s="3" t="s">
        <v>37</v>
      </c>
      <c r="J128" s="3"/>
    </row>
    <row r="129" spans="1:10" ht="121.5">
      <c r="A129" s="3">
        <v>127</v>
      </c>
      <c r="B129" s="4" t="s">
        <v>348</v>
      </c>
      <c r="C129" s="4" t="s">
        <v>349</v>
      </c>
      <c r="D129" s="5" t="s">
        <v>64</v>
      </c>
      <c r="E129" s="3" t="s">
        <v>240</v>
      </c>
      <c r="F129" s="3" t="s">
        <v>451</v>
      </c>
      <c r="G129" s="3" t="s">
        <v>36</v>
      </c>
      <c r="H129" s="3" t="s">
        <v>350</v>
      </c>
      <c r="I129" s="3" t="s">
        <v>37</v>
      </c>
      <c r="J129" s="3"/>
    </row>
    <row r="130" spans="1:10" ht="67.5">
      <c r="A130" s="3">
        <v>128</v>
      </c>
      <c r="B130" s="4" t="s">
        <v>351</v>
      </c>
      <c r="C130" s="4" t="s">
        <v>352</v>
      </c>
      <c r="D130" s="5" t="s">
        <v>82</v>
      </c>
      <c r="E130" s="3" t="s">
        <v>51</v>
      </c>
      <c r="F130" s="3" t="s">
        <v>353</v>
      </c>
      <c r="G130" s="3" t="s">
        <v>36</v>
      </c>
      <c r="H130" s="3" t="s">
        <v>354</v>
      </c>
      <c r="I130" s="3" t="s">
        <v>37</v>
      </c>
      <c r="J130" s="3"/>
    </row>
    <row r="131" spans="1:10" ht="81">
      <c r="A131" s="3">
        <v>129</v>
      </c>
      <c r="B131" s="4" t="s">
        <v>355</v>
      </c>
      <c r="C131" s="4" t="s">
        <v>356</v>
      </c>
      <c r="D131" s="5" t="s">
        <v>34</v>
      </c>
      <c r="E131" s="3" t="s">
        <v>35</v>
      </c>
      <c r="F131" s="3" t="s">
        <v>496</v>
      </c>
      <c r="G131" s="3" t="s">
        <v>36</v>
      </c>
      <c r="H131" s="3" t="s">
        <v>357</v>
      </c>
      <c r="I131" s="3" t="s">
        <v>37</v>
      </c>
      <c r="J131" s="3"/>
    </row>
    <row r="132" spans="1:10" ht="216">
      <c r="A132" s="3">
        <v>130</v>
      </c>
      <c r="B132" s="4" t="s">
        <v>358</v>
      </c>
      <c r="C132" s="4" t="s">
        <v>359</v>
      </c>
      <c r="D132" s="5" t="s">
        <v>64</v>
      </c>
      <c r="E132" s="3" t="s">
        <v>51</v>
      </c>
      <c r="F132" s="3" t="s">
        <v>497</v>
      </c>
      <c r="G132" s="3" t="s">
        <v>36</v>
      </c>
      <c r="H132" s="3" t="s">
        <v>360</v>
      </c>
      <c r="I132" s="3" t="s">
        <v>37</v>
      </c>
      <c r="J132" s="3"/>
    </row>
    <row r="133" spans="1:10" ht="175.5">
      <c r="A133" s="3">
        <v>131</v>
      </c>
      <c r="B133" s="4" t="s">
        <v>361</v>
      </c>
      <c r="C133" s="4" t="s">
        <v>362</v>
      </c>
      <c r="D133" s="5" t="s">
        <v>34</v>
      </c>
      <c r="E133" s="3" t="s">
        <v>51</v>
      </c>
      <c r="F133" s="3" t="s">
        <v>363</v>
      </c>
      <c r="G133" s="3" t="s">
        <v>36</v>
      </c>
      <c r="H133" s="3" t="s">
        <v>364</v>
      </c>
      <c r="I133" s="3" t="s">
        <v>37</v>
      </c>
      <c r="J133" s="3"/>
    </row>
    <row r="134" spans="1:10" ht="70.5" customHeight="1">
      <c r="A134" s="3">
        <v>132</v>
      </c>
      <c r="B134" s="4" t="s">
        <v>365</v>
      </c>
      <c r="C134" s="4" t="s">
        <v>366</v>
      </c>
      <c r="D134" s="5" t="s">
        <v>64</v>
      </c>
      <c r="E134" s="3" t="s">
        <v>51</v>
      </c>
      <c r="F134" s="3" t="s">
        <v>367</v>
      </c>
      <c r="G134" s="3" t="s">
        <v>110</v>
      </c>
      <c r="H134" s="3" t="s">
        <v>368</v>
      </c>
      <c r="I134" s="3" t="s">
        <v>37</v>
      </c>
      <c r="J134" s="3"/>
    </row>
    <row r="135" spans="1:10" ht="94.5">
      <c r="A135" s="3">
        <v>133</v>
      </c>
      <c r="B135" s="4" t="s">
        <v>369</v>
      </c>
      <c r="C135" s="4" t="s">
        <v>370</v>
      </c>
      <c r="D135" s="5" t="s">
        <v>34</v>
      </c>
      <c r="E135" s="3" t="s">
        <v>51</v>
      </c>
      <c r="F135" s="3" t="s">
        <v>498</v>
      </c>
      <c r="G135" s="3" t="s">
        <v>36</v>
      </c>
      <c r="H135" s="3" t="s">
        <v>371</v>
      </c>
      <c r="I135" s="3" t="s">
        <v>37</v>
      </c>
      <c r="J135" s="3"/>
    </row>
    <row r="136" spans="1:10" ht="337.5">
      <c r="A136" s="3">
        <v>134</v>
      </c>
      <c r="B136" s="4" t="s">
        <v>372</v>
      </c>
      <c r="C136" s="4" t="s">
        <v>373</v>
      </c>
      <c r="D136" s="5" t="s">
        <v>50</v>
      </c>
      <c r="E136" s="3" t="s">
        <v>35</v>
      </c>
      <c r="F136" s="3" t="s">
        <v>483</v>
      </c>
      <c r="G136" s="3" t="s">
        <v>36</v>
      </c>
      <c r="H136" s="3" t="s">
        <v>480</v>
      </c>
      <c r="I136" s="3" t="s">
        <v>37</v>
      </c>
      <c r="J136" s="3"/>
    </row>
    <row r="137" spans="1:10" ht="207" customHeight="1">
      <c r="A137" s="3">
        <v>135</v>
      </c>
      <c r="B137" s="4" t="s">
        <v>374</v>
      </c>
      <c r="C137" s="4" t="s">
        <v>375</v>
      </c>
      <c r="D137" s="5" t="s">
        <v>122</v>
      </c>
      <c r="E137" s="3" t="s">
        <v>39</v>
      </c>
      <c r="F137" s="3" t="s">
        <v>499</v>
      </c>
      <c r="G137" s="3" t="s">
        <v>36</v>
      </c>
      <c r="H137" s="3" t="s">
        <v>500</v>
      </c>
      <c r="I137" s="3" t="s">
        <v>37</v>
      </c>
      <c r="J137" s="3"/>
    </row>
    <row r="138" spans="1:10" ht="94.5">
      <c r="A138" s="3">
        <v>136</v>
      </c>
      <c r="B138" s="4" t="s">
        <v>376</v>
      </c>
      <c r="C138" s="4" t="s">
        <v>377</v>
      </c>
      <c r="D138" s="5" t="s">
        <v>144</v>
      </c>
      <c r="E138" s="3" t="s">
        <v>46</v>
      </c>
      <c r="F138" s="3" t="s">
        <v>378</v>
      </c>
      <c r="G138" s="3" t="s">
        <v>36</v>
      </c>
      <c r="H138" s="3" t="s">
        <v>379</v>
      </c>
      <c r="I138" s="3" t="s">
        <v>37</v>
      </c>
      <c r="J138" s="3"/>
    </row>
    <row r="139" spans="1:10" ht="94.5">
      <c r="A139" s="3">
        <v>137</v>
      </c>
      <c r="B139" s="4" t="s">
        <v>380</v>
      </c>
      <c r="C139" s="4" t="s">
        <v>381</v>
      </c>
      <c r="D139" s="5" t="s">
        <v>64</v>
      </c>
      <c r="E139" s="3" t="s">
        <v>51</v>
      </c>
      <c r="F139" s="3" t="s">
        <v>382</v>
      </c>
      <c r="G139" s="3" t="s">
        <v>110</v>
      </c>
      <c r="H139" s="3" t="s">
        <v>37</v>
      </c>
      <c r="I139" s="3" t="s">
        <v>37</v>
      </c>
      <c r="J139" s="3"/>
    </row>
  </sheetData>
  <sheetProtection/>
  <autoFilter ref="A2:L139"/>
  <mergeCells count="1">
    <mergeCell ref="A1:J1"/>
  </mergeCells>
  <printOptions/>
  <pageMargins left="0.275" right="0.2361111111111111" top="0.3145833333333333" bottom="0.3541666666666667" header="0.19652777777777777" footer="0.15694444444444444"/>
  <pageSetup fitToHeight="0" fitToWidth="1" horizontalDpi="600" verticalDpi="600" orientation="landscape" paperSize="8" scale="84"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wanghe</cp:lastModifiedBy>
  <dcterms:created xsi:type="dcterms:W3CDTF">2018-11-02T07:46:00Z</dcterms:created>
  <dcterms:modified xsi:type="dcterms:W3CDTF">2021-05-29T01:44:28Z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file_id">
    <vt:lpwstr>f8f76bb8246bd841176d8df7e003dc2e</vt:lpwstr>
  </property>
  <property fmtid="{D5CDD505-2E9C-101B-9397-08002B2CF9AE}" pid="4" name="type">
    <vt:lpwstr>1</vt:lpwstr>
  </property>
  <property fmtid="{D5CDD505-2E9C-101B-9397-08002B2CF9AE}" pid="5" name="KSORubyTemplateID">
    <vt:lpwstr>11</vt:lpwstr>
  </property>
  <property fmtid="{D5CDD505-2E9C-101B-9397-08002B2CF9AE}" pid="6" name="KSOReadingLayout">
    <vt:bool>false</vt:bool>
  </property>
  <property fmtid="{D5CDD505-2E9C-101B-9397-08002B2CF9AE}" pid="7" name="ICV">
    <vt:lpwstr>8548086B0E804D0195D15BDA6A518699</vt:lpwstr>
  </property>
</Properties>
</file>